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5.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codeName="{AE6600E7-7A62-396C-DE95-9942FA9DD81E}"/>
  <workbookPr codeName="ThisWorkbook" defaultThemeVersion="166925"/>
  <mc:AlternateContent xmlns:mc="http://schemas.openxmlformats.org/markup-compatibility/2006">
    <mc:Choice Requires="x15">
      <x15ac:absPath xmlns:x15ac="http://schemas.microsoft.com/office/spreadsheetml/2010/11/ac" url="C:\Users\Omowunmi\Desktop\folder\Rales templates\"/>
    </mc:Choice>
  </mc:AlternateContent>
  <xr:revisionPtr revIDLastSave="0" documentId="13_ncr:1_{50726117-1B1C-4BEE-892F-4C61611AFAAF}" xr6:coauthVersionLast="47" xr6:coauthVersionMax="47" xr10:uidLastSave="{00000000-0000-0000-0000-000000000000}"/>
  <bookViews>
    <workbookView xWindow="-45" yWindow="-390" windowWidth="20580" windowHeight="11955" xr2:uid="{2F879D27-4AD1-46E5-8BB4-49BEDADB840F}"/>
  </bookViews>
  <sheets>
    <sheet name="intro" sheetId="15" r:id="rId1"/>
    <sheet name="Process Review" sheetId="2" r:id="rId2"/>
    <sheet name="Definition Review" sheetId="14" r:id="rId3"/>
    <sheet name="Acronym Game" sheetId="5" r:id="rId4"/>
    <sheet name="Sheet3" sheetId="3" state="hidden" r:id="rId5"/>
    <sheet name="Sheet12" sheetId="11" state="hidden" r:id="rId6"/>
    <sheet name="Definition Game" sheetId="17" state="veryHidden" r:id="rId7"/>
    <sheet name="acronyms" sheetId="4" state="hidden" r:id="rId8"/>
    <sheet name="definitions" sheetId="8" state="hidden" r:id="rId9"/>
  </sheets>
  <functionGroups builtInGroupCount="19"/>
  <externalReferences>
    <externalReference r:id="rId10"/>
  </externalReferences>
  <definedNames>
    <definedName name="_xlnm._FilterDatabase" localSheetId="8" hidden="1">definitions!$B$1:$E$1</definedName>
    <definedName name="answer">'Acronym Game'!$J$14</definedName>
    <definedName name="AnswerA">'Definition Game'!$J$16</definedName>
    <definedName name="AnswerB">'Definition Game'!$J$18</definedName>
    <definedName name="AnswerC">'Definition Game'!$J$20</definedName>
    <definedName name="AnswerD">'Definition Game'!$J$22</definedName>
    <definedName name="AnswerRange">definitions!$AB$1:$AB$4</definedName>
    <definedName name="base">'Acronym Game'!$B$85</definedName>
    <definedName name="CategoryList">definitions!$O$1:$O$5</definedName>
    <definedName name="Contract">definitions!$D$2:$D$9</definedName>
    <definedName name="CorrectAnswer">'Acronym Game'!$Q$14</definedName>
    <definedName name="CorrectAnswer2">'Definition Game'!$S$14</definedName>
    <definedName name="countDown">'Acronym Game'!$C$11</definedName>
    <definedName name="countDown2">'Definition Game'!$C$11</definedName>
    <definedName name="CurrAnswer">definitions!$AB$6</definedName>
    <definedName name="currDomain">Sheet3!$A$3</definedName>
    <definedName name="CurrProcess">Sheet12!$E$1</definedName>
    <definedName name="CurrQuestion">definitions!$AB$1</definedName>
    <definedName name="originalColor">'Process Review'!$E$25</definedName>
    <definedName name="OutputInput">definitions!$D$10:$D$51</definedName>
    <definedName name="Process">definitions!$D$52:$D$106</definedName>
    <definedName name="ProcessIndex">Sheet12!$E$2</definedName>
    <definedName name="questAns">acronyms!$B$2:$C$85</definedName>
    <definedName name="questAns2">definitions!$D$2:$E$181</definedName>
    <definedName name="question">'Acronym Game'!$J$7</definedName>
    <definedName name="question2">'Definition Game'!$I$7</definedName>
    <definedName name="questionCount">acronyms!$A$1</definedName>
    <definedName name="questionCount2">definitions!$AE$1</definedName>
    <definedName name="questType">definitions!$AE$2</definedName>
    <definedName name="RandA">definitions!$AI$2:$AI$5</definedName>
    <definedName name="RandB">definitions!$AJ$2:$AJ$5</definedName>
    <definedName name="RandC">definitions!$AK$2:$AK$5</definedName>
    <definedName name="RandChoice">INDIRECT(definitions!$AB$5)</definedName>
    <definedName name="RandChoiceTxt">definitions!$AB$5</definedName>
    <definedName name="RandD">definitions!$AL$2:$AL$5</definedName>
    <definedName name="RandE">definitions!$AM$2:$AM$5</definedName>
    <definedName name="ReadyTxt">'Acronym Game'!$C$9</definedName>
    <definedName name="ReadyTxt2">'Definition Game'!$C$9</definedName>
    <definedName name="result">'Acronym Game'!$Q$6</definedName>
    <definedName name="result2">'Definition Game'!$S$6</definedName>
    <definedName name="resultPanel">'Acronym Game'!$P$1:$U$27</definedName>
    <definedName name="resultPanel2">'Definition Game'!$R$1:$W$27</definedName>
    <definedName name="right">'Acronym Game'!$B$84</definedName>
    <definedName name="selColor">'Process Review'!$A$62</definedName>
    <definedName name="SelList">INDIRECT(definitions!$P$1)</definedName>
    <definedName name="SelView">'[1]Political nigeria data'!$L$3</definedName>
    <definedName name="setQ">acronyms!$A$2:$B$85</definedName>
    <definedName name="setQ2">definitions!$B$2:$D$181</definedName>
    <definedName name="setQuestions">acronyms!$G$4:$G$23</definedName>
    <definedName name="setQuestions2">definitions!$Y$2:$Y$12</definedName>
    <definedName name="Technique">definitions!$D$107:$D$154</definedName>
    <definedName name="timer">'Acronym Game'!$K$24</definedName>
    <definedName name="Tool">definitions!$D$155:$D$181</definedName>
    <definedName name="wrong">'Acronym Game'!$B$83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B4" i="8" l="1"/>
  <c r="AB3" i="8"/>
  <c r="AB2" i="8"/>
  <c r="J6" i="17"/>
  <c r="J2" i="17"/>
  <c r="Y3" i="8"/>
  <c r="Y4" i="8"/>
  <c r="Y5" i="8"/>
  <c r="Y6" i="8"/>
  <c r="Y7" i="8"/>
  <c r="Y8" i="8"/>
  <c r="Y9" i="8"/>
  <c r="Y10" i="8"/>
  <c r="Y11" i="8"/>
  <c r="Y12" i="8"/>
  <c r="Y2" i="8"/>
  <c r="K2" i="5"/>
  <c r="G14" i="4"/>
  <c r="G13" i="4"/>
  <c r="G12" i="4"/>
  <c r="G11" i="4"/>
  <c r="G10" i="4"/>
  <c r="G9" i="4"/>
  <c r="G8" i="4"/>
  <c r="G7" i="4"/>
  <c r="G6" i="4"/>
  <c r="G5" i="4"/>
  <c r="G4" i="4"/>
  <c r="P1" i="8" l="1"/>
  <c r="J4" i="14" s="1"/>
  <c r="P2" i="8"/>
  <c r="J6" i="14" l="1"/>
  <c r="J10" i="14"/>
  <c r="E2" i="11"/>
  <c r="G16" i="2"/>
  <c r="B15" i="2"/>
  <c r="B24" i="2"/>
  <c r="B21" i="2"/>
  <c r="B18" i="2"/>
  <c r="B27" i="2"/>
  <c r="B3" i="2"/>
  <c r="B6" i="2"/>
  <c r="B9" i="2"/>
  <c r="B12" i="2"/>
  <c r="P24" i="2"/>
  <c r="G28" i="2"/>
  <c r="M26" i="2"/>
  <c r="M24" i="2"/>
  <c r="G9" i="2"/>
  <c r="P22" i="2"/>
  <c r="J3" i="2"/>
  <c r="S11" i="2"/>
  <c r="M22" i="2"/>
  <c r="P28" i="2"/>
  <c r="J7" i="2"/>
  <c r="J11" i="2"/>
  <c r="G21" i="2"/>
  <c r="S9" i="2"/>
  <c r="M27" i="2"/>
  <c r="G7" i="2"/>
  <c r="G20" i="2"/>
  <c r="P21" i="2"/>
  <c r="M18" i="2"/>
  <c r="P3" i="2"/>
  <c r="P5" i="2"/>
  <c r="G29" i="2"/>
  <c r="M19" i="2"/>
  <c r="G26" i="2"/>
  <c r="G25" i="2"/>
  <c r="S7" i="2"/>
  <c r="P29" i="2"/>
  <c r="G18" i="2"/>
  <c r="M25" i="2"/>
  <c r="P23" i="2"/>
  <c r="M11" i="2"/>
  <c r="P26" i="2"/>
  <c r="P9" i="2"/>
  <c r="G27" i="2"/>
  <c r="G22" i="2"/>
  <c r="S5" i="2"/>
  <c r="M9" i="2"/>
  <c r="G3" i="2"/>
  <c r="M21" i="2"/>
  <c r="J5" i="2"/>
  <c r="P20" i="2"/>
  <c r="M20" i="2"/>
  <c r="P25" i="2"/>
  <c r="J9" i="2"/>
  <c r="G5" i="2"/>
  <c r="G19" i="2"/>
  <c r="G24" i="2"/>
  <c r="M29" i="2"/>
  <c r="S3" i="2"/>
  <c r="P18" i="2"/>
  <c r="M5" i="2"/>
  <c r="M23" i="2"/>
  <c r="M3" i="2"/>
  <c r="G11" i="2"/>
  <c r="M28" i="2"/>
  <c r="P19" i="2"/>
  <c r="P11" i="2"/>
  <c r="P27" i="2"/>
  <c r="G23" i="2"/>
  <c r="M7" i="2"/>
  <c r="P7" i="2"/>
</calcChain>
</file>

<file path=xl/sharedStrings.xml><?xml version="1.0" encoding="utf-8"?>
<sst xmlns="http://schemas.openxmlformats.org/spreadsheetml/2006/main" count="1629" uniqueCount="930">
  <si>
    <t>INITIATING</t>
  </si>
  <si>
    <t>PLANNING</t>
  </si>
  <si>
    <t>CLOSING</t>
  </si>
  <si>
    <t>EXECUTING</t>
  </si>
  <si>
    <t>Procurement Management</t>
  </si>
  <si>
    <t>Risk Management</t>
  </si>
  <si>
    <t>Communications Management</t>
  </si>
  <si>
    <t>Resource Management</t>
  </si>
  <si>
    <t>Quality Management</t>
  </si>
  <si>
    <t>MONITORING &amp; CONTROLLING</t>
  </si>
  <si>
    <t>Cost Management</t>
  </si>
  <si>
    <t>Schedule Management</t>
  </si>
  <si>
    <t>Scope Management</t>
  </si>
  <si>
    <t>Integration Management</t>
  </si>
  <si>
    <t>Initiating Process Group</t>
  </si>
  <si>
    <t>Planning Process Group</t>
  </si>
  <si>
    <t>Executing Process Group</t>
  </si>
  <si>
    <t>Monitoring and Controlling Process Group</t>
  </si>
  <si>
    <t>Closing Process Group</t>
  </si>
  <si>
    <t>Develop Project Charter</t>
  </si>
  <si>
    <t>Develop Project Management Plan</t>
  </si>
  <si>
    <t>Direct and Manage Project Execution</t>
  </si>
  <si>
    <t>Monitor and Control Project Work</t>
  </si>
  <si>
    <t>Close Project</t>
  </si>
  <si>
    <t>Develop Preliminary Project Scope Statement</t>
  </si>
  <si>
    <t>Integrated Change Control</t>
  </si>
  <si>
    <t>Scope Planning</t>
  </si>
  <si>
    <t>Scope Verification</t>
  </si>
  <si>
    <t>Scope Definition</t>
  </si>
  <si>
    <t>Scope Control</t>
  </si>
  <si>
    <t>Create WBS</t>
  </si>
  <si>
    <t>Activity Definition</t>
  </si>
  <si>
    <t>Schedule Control</t>
  </si>
  <si>
    <t>Activity Sequencing</t>
  </si>
  <si>
    <t>Activity Resource Estimating</t>
  </si>
  <si>
    <t>Activity Duration Estimating</t>
  </si>
  <si>
    <t>Schedule Development</t>
  </si>
  <si>
    <t>Cost Estimating</t>
  </si>
  <si>
    <t>Cost Control</t>
  </si>
  <si>
    <t>Cost Budgeting</t>
  </si>
  <si>
    <t>Quality Planning</t>
  </si>
  <si>
    <t>Perform Quality Assurance</t>
  </si>
  <si>
    <t>Perform Quality Control</t>
  </si>
  <si>
    <t>Human Resource Planning</t>
  </si>
  <si>
    <t>Acquire Project Team</t>
  </si>
  <si>
    <t>Manage Project Team</t>
  </si>
  <si>
    <t>Develop Project Team</t>
  </si>
  <si>
    <t>Communications Planning</t>
  </si>
  <si>
    <t>Information Distribution</t>
  </si>
  <si>
    <t>Performance Reporting</t>
  </si>
  <si>
    <t>Manage Stakeholders</t>
  </si>
  <si>
    <t>Risk Management Planning</t>
  </si>
  <si>
    <t>Risk Monitoring and Control</t>
  </si>
  <si>
    <t>Risk Identification</t>
  </si>
  <si>
    <t>Qualitative Risk Analysis</t>
  </si>
  <si>
    <t>Quantitative Risk Analysis</t>
  </si>
  <si>
    <t>Risk Response Planning</t>
  </si>
  <si>
    <t>Plan Purchases and Acquisitions</t>
  </si>
  <si>
    <t>Request Seller Responses</t>
  </si>
  <si>
    <t>Contract Administration</t>
  </si>
  <si>
    <t>Contract Closure</t>
  </si>
  <si>
    <t>Plan Contracting</t>
  </si>
  <si>
    <t>Select Sellers</t>
  </si>
  <si>
    <t/>
  </si>
  <si>
    <t>Knowledge Area</t>
  </si>
  <si>
    <t>AC</t>
  </si>
  <si>
    <t>Actual Cost</t>
  </si>
  <si>
    <t>ACWP</t>
  </si>
  <si>
    <t>Actual Cost of Work Performed</t>
  </si>
  <si>
    <t>AD</t>
  </si>
  <si>
    <t>Activity Description</t>
  </si>
  <si>
    <t>ADM</t>
  </si>
  <si>
    <t>Arrow Diagramming Method</t>
  </si>
  <si>
    <t>AE</t>
  </si>
  <si>
    <t>Apportioned Effort</t>
  </si>
  <si>
    <t>AF</t>
  </si>
  <si>
    <t>Actual Finish date</t>
  </si>
  <si>
    <t>AOA</t>
  </si>
  <si>
    <t>Activity-on-Arrow</t>
  </si>
  <si>
    <t>AON</t>
  </si>
  <si>
    <t>Activity-on-Node</t>
  </si>
  <si>
    <t>AS</t>
  </si>
  <si>
    <t>Actual Start date</t>
  </si>
  <si>
    <t>BAC</t>
  </si>
  <si>
    <t>Budget at Completion</t>
  </si>
  <si>
    <t>BCWP</t>
  </si>
  <si>
    <t>Budgeted Cost of Work Performed</t>
  </si>
  <si>
    <t>BCWS</t>
  </si>
  <si>
    <t>Budgeted Cost of Work Scheduled</t>
  </si>
  <si>
    <t>BOM</t>
  </si>
  <si>
    <t>Bill Of Materials</t>
  </si>
  <si>
    <t>CA</t>
  </si>
  <si>
    <t>Control Account</t>
  </si>
  <si>
    <t>CAP</t>
  </si>
  <si>
    <t>Control Account Plan</t>
  </si>
  <si>
    <t>CCB</t>
  </si>
  <si>
    <t>Change Control Board</t>
  </si>
  <si>
    <t>COQ</t>
  </si>
  <si>
    <t>Cost of Quality</t>
  </si>
  <si>
    <t>CPF</t>
  </si>
  <si>
    <t>Cost-Plus-Fee</t>
  </si>
  <si>
    <t>CPFF</t>
  </si>
  <si>
    <t>Cost-Plus-Fixed-Fee</t>
  </si>
  <si>
    <t>CPI</t>
  </si>
  <si>
    <t>Cost Performance Index</t>
  </si>
  <si>
    <t>CPIF</t>
  </si>
  <si>
    <t>Cost-Plus-Incentive-Fee</t>
  </si>
  <si>
    <t>CPM</t>
  </si>
  <si>
    <t>Critical Path Method</t>
  </si>
  <si>
    <t>CPPC</t>
  </si>
  <si>
    <t>Cost-Plus-Percentage of Cost</t>
  </si>
  <si>
    <t>CV</t>
  </si>
  <si>
    <t>Cost Variance</t>
  </si>
  <si>
    <t>CWBS</t>
  </si>
  <si>
    <t>Contract Work Breakdown Structure</t>
  </si>
  <si>
    <t>DD</t>
  </si>
  <si>
    <t>Data Date</t>
  </si>
  <si>
    <t>DU</t>
  </si>
  <si>
    <t>Duration</t>
  </si>
  <si>
    <t>NPV</t>
  </si>
  <si>
    <t>Net Present Value</t>
  </si>
  <si>
    <t>EAC</t>
  </si>
  <si>
    <t>Estimate at Completion</t>
  </si>
  <si>
    <t>EF</t>
  </si>
  <si>
    <t>Early Finish date</t>
  </si>
  <si>
    <t>EMV</t>
  </si>
  <si>
    <t>Expected Monetary Value</t>
  </si>
  <si>
    <t>ES</t>
  </si>
  <si>
    <t>Early Start date</t>
  </si>
  <si>
    <t>ETC</t>
  </si>
  <si>
    <t>Estimate to Complete</t>
  </si>
  <si>
    <t>EV</t>
  </si>
  <si>
    <t>Earned Value</t>
  </si>
  <si>
    <t>EVM</t>
  </si>
  <si>
    <t>Earned Value Management</t>
  </si>
  <si>
    <t>EVT</t>
  </si>
  <si>
    <t>Earned Value Technique</t>
  </si>
  <si>
    <t>FF</t>
  </si>
  <si>
    <t>Finish-to-Finish</t>
  </si>
  <si>
    <t>Free Float</t>
  </si>
  <si>
    <t>FFP</t>
  </si>
  <si>
    <t>Firm-Fixed-Price</t>
  </si>
  <si>
    <t>FMEA</t>
  </si>
  <si>
    <t>Failure Mode and Effect Analysis</t>
  </si>
  <si>
    <t>FPIF</t>
  </si>
  <si>
    <t>Fixed-Price-Incentive-Fee</t>
  </si>
  <si>
    <t>FS</t>
  </si>
  <si>
    <t>Finish-to-Start</t>
  </si>
  <si>
    <t>IFB</t>
  </si>
  <si>
    <t>Invitation for Bid</t>
  </si>
  <si>
    <t>LF</t>
  </si>
  <si>
    <t>Late Finish date</t>
  </si>
  <si>
    <t>LOE</t>
  </si>
  <si>
    <t>Level of Effort</t>
  </si>
  <si>
    <t>LS</t>
  </si>
  <si>
    <t>Late Start date</t>
  </si>
  <si>
    <t>OBS</t>
  </si>
  <si>
    <t>Organizational Breakdown Structure</t>
  </si>
  <si>
    <t>OD</t>
  </si>
  <si>
    <t>Original Duration</t>
  </si>
  <si>
    <t>PC</t>
  </si>
  <si>
    <t>Percent Complete</t>
  </si>
  <si>
    <t>PCT</t>
  </si>
  <si>
    <t>PDM</t>
  </si>
  <si>
    <t>Precedence Diagramming Method</t>
  </si>
  <si>
    <t>PF</t>
  </si>
  <si>
    <t>Planned Finish date</t>
  </si>
  <si>
    <t>PM</t>
  </si>
  <si>
    <t>Project Management</t>
  </si>
  <si>
    <t>PMBOK</t>
  </si>
  <si>
    <t>Project Management Body of Knowledge</t>
  </si>
  <si>
    <t>PMIS</t>
  </si>
  <si>
    <t>Project Management Information System</t>
  </si>
  <si>
    <t>PMO</t>
  </si>
  <si>
    <t>Program/Project Management Office</t>
  </si>
  <si>
    <t>PMP</t>
  </si>
  <si>
    <t>Project Management Professional</t>
  </si>
  <si>
    <t>PS</t>
  </si>
  <si>
    <t>Planned Start date</t>
  </si>
  <si>
    <t>PSWBS</t>
  </si>
  <si>
    <t>Project Summary Work Breakdown Structure</t>
  </si>
  <si>
    <t>PV</t>
  </si>
  <si>
    <t>Planned Value</t>
  </si>
  <si>
    <t>QA</t>
  </si>
  <si>
    <t>Quality Assurance</t>
  </si>
  <si>
    <t>QC</t>
  </si>
  <si>
    <t>Quality Control</t>
  </si>
  <si>
    <t>RAM</t>
  </si>
  <si>
    <t>Responsibility Assignment Matrix</t>
  </si>
  <si>
    <t>RBS</t>
  </si>
  <si>
    <t>Resource Breakdown Structure</t>
  </si>
  <si>
    <t xml:space="preserve">RBS </t>
  </si>
  <si>
    <t>Risk Breakdown Structure</t>
  </si>
  <si>
    <t>RD</t>
  </si>
  <si>
    <t>Remaining Duration</t>
  </si>
  <si>
    <t xml:space="preserve">RFP </t>
  </si>
  <si>
    <t>Request for Proposal</t>
  </si>
  <si>
    <t>RFQ</t>
  </si>
  <si>
    <t>Request for Quotation</t>
  </si>
  <si>
    <t>SF</t>
  </si>
  <si>
    <t>Scheduled Finish date</t>
  </si>
  <si>
    <t>Start-to-Finish</t>
  </si>
  <si>
    <t>SOW</t>
  </si>
  <si>
    <t>Statement of Work</t>
  </si>
  <si>
    <t>SPI</t>
  </si>
  <si>
    <t>Schedule Performance Index</t>
  </si>
  <si>
    <t>SS</t>
  </si>
  <si>
    <t>Scheduled Start date</t>
  </si>
  <si>
    <t>Start-to-Start</t>
  </si>
  <si>
    <t>SV</t>
  </si>
  <si>
    <t>Schedule Variance</t>
  </si>
  <si>
    <t>SWOT</t>
  </si>
  <si>
    <t>Strengths, Weaknesses, Opportunities, and Threats</t>
  </si>
  <si>
    <t>TC</t>
  </si>
  <si>
    <t>Target Completion date</t>
  </si>
  <si>
    <t>TF</t>
  </si>
  <si>
    <t>Target Finish date</t>
  </si>
  <si>
    <t>Total Float</t>
  </si>
  <si>
    <t>T&amp;M</t>
  </si>
  <si>
    <t>Time and Material</t>
  </si>
  <si>
    <t>TQM</t>
  </si>
  <si>
    <t>Total Quality Management</t>
  </si>
  <si>
    <t>TS</t>
  </si>
  <si>
    <t>Target Start date</t>
  </si>
  <si>
    <t>VE</t>
  </si>
  <si>
    <t>Value Engineering</t>
  </si>
  <si>
    <t>WBS</t>
  </si>
  <si>
    <t>Work Breakdown Structure</t>
  </si>
  <si>
    <t>Go!</t>
  </si>
  <si>
    <t>What is the full meaning of the below acronym?</t>
  </si>
  <si>
    <t>Set questions</t>
  </si>
  <si>
    <t>Fill in your response below</t>
  </si>
  <si>
    <t>SFD</t>
  </si>
  <si>
    <t>Process</t>
  </si>
  <si>
    <t>The process of obtaining the human resources needed to complete the project.</t>
  </si>
  <si>
    <t>The process of identifying the specific schedule activities that need to be performed to produce the various project deliverables.</t>
  </si>
  <si>
    <t>The process of estimating the number of work periods that will be needed to complete individual schedule activities.</t>
  </si>
  <si>
    <t>The process of estimating the types and quantities of resources required to perform each schedule activity.</t>
  </si>
  <si>
    <t>The process of identifying and documenting dependencies among schedule activities.</t>
  </si>
  <si>
    <t>The process of finalizing all activities across all of the project process groups to formally close the project or phase.</t>
  </si>
  <si>
    <t>Those processes performed to formally terminate all activities of a project or phase, and transfer the completed product to others or close a cancelled project.</t>
  </si>
  <si>
    <t>The process of determining the information and communications needs of the project stakeholders: who they are, what is their level of interest and influence on the project, who needs that information, when will they need it, and how it will be given to them.</t>
  </si>
  <si>
    <t>The process of managing the contract and the relationship between the buyer and seller, reviewing and documented how a seller is performing or has performed to establish required corrective actions an provide a basis for future relationships with the seller, managing contract related changes and, when appropriate, managing the contractual relationship with the outside buyer of the project.</t>
  </si>
  <si>
    <t>The process of completing and settling the contract, including resolution of any open items and closing each contract.</t>
  </si>
  <si>
    <t>The process of aggregating the estimating costs of individual activities or work packages to establish a cost baseline.</t>
  </si>
  <si>
    <t>The process of influencing the factors that create variances, and controlling changes to the project budget.</t>
  </si>
  <si>
    <t>The process of developing an approximation of the cost of the resources needed to complete project activities*.</t>
  </si>
  <si>
    <t>The process of subdividing the major project deliverables and project work into smaller, more manageable components.</t>
  </si>
  <si>
    <t>The process of developing the project charter that formally authorizes a project.</t>
  </si>
  <si>
    <t>The process of documenting the actions necessary to define, prepare, integrate, and coordinate all subsidiary plans into  project management plan.</t>
  </si>
  <si>
    <t>The process of developing the preliminary project scope statement that provides a high level scope narrative.</t>
  </si>
  <si>
    <t>The process of improving competencies and interaction of team members to enhance project performance.</t>
  </si>
  <si>
    <t>The process of executing the work defined in the project management plan to achieve the project’s requirements defined in the project scope statement.</t>
  </si>
  <si>
    <t>Those processes performed to complete the work defined in the project management plan to accomplish the project’s objectives defined in the project scope statement.</t>
  </si>
  <si>
    <t>The process of identifying and documented project roles, responsibilities and reporting relationships, as well as creating the staffing management plan.</t>
  </si>
  <si>
    <t>The process of making needed information available to project stakeholders in a timely manner.</t>
  </si>
  <si>
    <t>The processes performed to authorize and define the scope of a new phase or project or that can result in the continuation of halted project work.  A large number of the initiating processes are typically done outside the project’s scope of control by the organizational, program, or portfolio processes and those processes provide input to the project’s initiating processes group.</t>
  </si>
  <si>
    <t>The process of reviewing all change requests, approving changes and controlling changes to deliverables and organizational process assets.</t>
  </si>
  <si>
    <t>An identifiable project management process within a knowledge area.</t>
  </si>
  <si>
    <t>Manage Project Team [Process]</t>
  </si>
  <si>
    <t>The process of tracking team members performance, providing feedback, resolving issues, and coordinating changes to enhance project performance.</t>
  </si>
  <si>
    <t>Manage Stakeholders [Process]</t>
  </si>
  <si>
    <t>The process of managing communications to satisfy the requirements of, and resolve issues with, project stakeholders.</t>
  </si>
  <si>
    <t>Monitor and Control Project Work [Process]</t>
  </si>
  <si>
    <t>The process of monitoring and controlling the processes required to initiate, plan, execute, and close a project to meet the performance objectives defined in the project management plan and project scope statement.</t>
  </si>
  <si>
    <t>Monitoring and Controlled Processes [Process Group]</t>
  </si>
  <si>
    <t>Those processes performed to measure and monitor project execution* so that corrective action can be taken when necessary to control the execution of the phase or project.</t>
  </si>
  <si>
    <t>Perform Quality Assurance (QA) [Process]</t>
  </si>
  <si>
    <t>The process of applying the planned systematic quality activities (such as audits or peer reviews) to ensure that the project employs all processes needed to meet requirements.</t>
  </si>
  <si>
    <t>Perform Quality Control (QC) [Process]</t>
  </si>
  <si>
    <t>The process of monitoring  specific project results* to determine whether they comply with relevant quality standards and identifying ways to eliminate causes of unsatisfactory performance.</t>
  </si>
  <si>
    <t>Performance Reporting [Process]</t>
  </si>
  <si>
    <t>The process of collecting and distributing performance information.  This includes status reporting, progress measurement, and forecasting.</t>
  </si>
  <si>
    <t>Plan Contracting [Process]</t>
  </si>
  <si>
    <t>The process of documenting the products, services, and results  requirements and identifying potential sellers.</t>
  </si>
  <si>
    <t>Plan Purchases and Acquisitions [Process]</t>
  </si>
  <si>
    <t>The process of determining what to purchase or acquire, and determining when an dhow to do so.</t>
  </si>
  <si>
    <t>Planning Process [Process Group]</t>
  </si>
  <si>
    <t>Those processes performed to define and mature the project scope, develop the project management plan, and identify and schedule the project activities*  that occur within the project.</t>
  </si>
  <si>
    <t>A set of interrelated actions and activities performed to acheieve a specified set of products, results, or services.</t>
  </si>
  <si>
    <t>Process Group</t>
  </si>
  <si>
    <t>See Project Management Process Groups.</t>
  </si>
  <si>
    <t>Project Management Process</t>
  </si>
  <si>
    <t>One of the 44 processes, unique to project management and described in the PMBOK Guide.</t>
  </si>
  <si>
    <t>Project Management Process Group</t>
  </si>
  <si>
    <t>A logical grouping of the project management processes described in the PMBOK Guide.  The project4 management process groups include initiating processes, planning processes, executing processes, monitoring and controlling processes, and closing processes.  Collectively, these five groups are required for any project, have clear internal dependencies, and must be performed in the same sequence on each project, independent of the application area or the specifics of the applied project life cycle.  Project management process groups are not project phases.</t>
  </si>
  <si>
    <t>Project Process Groups</t>
  </si>
  <si>
    <t>The five process groups required for any project that have clear dependencies and that are required to be performed in the same sequence on each project, independent of the application area or the specifics of the applied project life cycle.  The process groups are initiating, planning, executing, monitoring and controlling, and closing.</t>
  </si>
  <si>
    <t>Qualitative Risk Analysis [Process]</t>
  </si>
  <si>
    <t>The process of prioritizing risks for subsequent further analysis or action by assessing and combining their probability of occurrence and impact.</t>
  </si>
  <si>
    <t>Quality Planning [Process]</t>
  </si>
  <si>
    <t>The process of identifying which quality standards are relevant to the project and determining how to satisfy them.</t>
  </si>
  <si>
    <t>Quantitative Risk Analysis [Process]</t>
  </si>
  <si>
    <t>The process of numerically analyzing the effect on overall project objectives of identified risks.</t>
  </si>
  <si>
    <t>Request Seller Responses [Process]</t>
  </si>
  <si>
    <t>The process of obtaining information, quotations, bid, offers, or proposals, as appropriate.</t>
  </si>
  <si>
    <t>Risk Identification [Process]</t>
  </si>
  <si>
    <t>The process of determining which risks might affect the project and documenting their characteristics.</t>
  </si>
  <si>
    <t>Risk Management Planning [Process]</t>
  </si>
  <si>
    <t>The process of deciding how to approach, plan and execute risk management activities for a project.</t>
  </si>
  <si>
    <t>Risk Monitoring and Control [Process]</t>
  </si>
  <si>
    <t>The process of tracking identified risks, monitoring, residual risks, indentifiying new risks, executing risk response plans, and evaluationg their effectiveness throughout the project life cycle.</t>
  </si>
  <si>
    <t>Risk Response Planning [Process]</t>
  </si>
  <si>
    <t>The process of developing options and actions to enhace opportunities and to reduce threats to project objectives.</t>
  </si>
  <si>
    <t>Schedule Control [Process]</t>
  </si>
  <si>
    <t>The process of controlling changes to the project schedule.</t>
  </si>
  <si>
    <t>Schedule Development [Process]</t>
  </si>
  <si>
    <t>The process of analyzing schedule activity sequences, schedule activity durations, resource requirements, and schedule constraints to create the project schedule.</t>
  </si>
  <si>
    <t>Scope Control [Process]</t>
  </si>
  <si>
    <t>The process of controlling changes to the project scope.</t>
  </si>
  <si>
    <t>Scope Definition [Process]</t>
  </si>
  <si>
    <t>The process of developing a detailed project scope statement as the basis for future project decisions.</t>
  </si>
  <si>
    <t>Scope Planning [Process]</t>
  </si>
  <si>
    <t>The process of creating a project scope management plan.</t>
  </si>
  <si>
    <t>Scope Verification [Process]</t>
  </si>
  <si>
    <t>The process of formalizing acceptance of the completed project deliverables.</t>
  </si>
  <si>
    <t>Select Sellers [process]</t>
  </si>
  <si>
    <t>The process of reviewing offers, choosing from among potential sellers, and negotiating a written contract with a seller.</t>
  </si>
  <si>
    <t>Tool</t>
  </si>
  <si>
    <t>A graphic display of schedule-related information.  In the typical bar chart, schedule activities or work breakdown structure components are listed down the left side of the chart, dates are shown across the top, and activity durations are shown as date-placed horizontal bars.  Also called a Gantt chart.</t>
  </si>
  <si>
    <t>A collection of formal documented procedures that define how deliverables and documentation will be controlled, changed, and approved.  In most application areas the change control system is a subset of the configuration management system.</t>
  </si>
  <si>
    <t>Any numbering system used to monitor project costs* by category (e.g., labor, supplies, materials, and equipment).  The project chart of accounts is usually based upon the corporate chart of accounts of the primary performing organization.  Contrast with code of accounts.</t>
  </si>
  <si>
    <t>Any numbering system used to uniquely identify each component of the work breakdown structure.  Contrast with chart of accounts.</t>
  </si>
  <si>
    <t>A subsystem of the overall project management system.  It is a collection of formal documented procedures used to apply technical and administrative direction and surveillance to: identify and document the functional and physical characteristics of a product, result, service, or component, control any changes to such characteristics; record and report each change and its implementation status; and support the audit of the products, results, or components to verify conformance to requirements.  It includes the documentation, tracking systems, and defined approval levels necessary for authorizing and controlling changes.  In most application areas, the configuration management system includes the change control system.</t>
  </si>
  <si>
    <t>A management control point where scope, budget (resource plans), actual cost, and schedule are integrated and compared to earned value for performance measurement.  Control accounts are placed at selected management points (specific components at selected levels) of the work breakdown structure.  Each control account may include one or more work packages, but each work package may be associated with only one control account.  Each control account is associated with a specific single organizational component in the organizational breakdown structure (OBS).  Previously called a cost account.  See also work package.</t>
  </si>
  <si>
    <t>A plan for all the work and effort to be performed in a control account.  Each CAP has a definitive statement of work, schedule, and time-phased budget.  Previously called a Cost Account Plan.</t>
  </si>
  <si>
    <t>A graphic display of process data over time and against established control limits, and that has a centerline that assists in detecting a trend of plotted values toward either control limit.</t>
  </si>
  <si>
    <t>See bar chart.</t>
  </si>
  <si>
    <t>A list of acceptable and unacceptable behaviors adopted by a project team to improve working relationships, effectiveness, and communication.</t>
  </si>
  <si>
    <t>Graphical representation of situations showing casual influences, time ordering of events, and other relationships among variables and outcomes.</t>
  </si>
  <si>
    <t>Master Schedule [Tool]</t>
  </si>
  <si>
    <t>A summary-level project schedule that identifies the major deliverables and work breakdown structure components and key schedule milestones.  See also milestone schedule.</t>
  </si>
  <si>
    <t>Milestone Schedule [Tool]</t>
  </si>
  <si>
    <t>A summary-level schedule that identifies the major schedule milestones.  See also master schedule.</t>
  </si>
  <si>
    <t>Organization Chart [Tool]</t>
  </si>
  <si>
    <t>A method for depicting interrelationships among a group of persons working together toward a common objective.</t>
  </si>
  <si>
    <t>Organizational Breakdown Structure (OBS) [Tool]</t>
  </si>
  <si>
    <t>A hierarchically organized depiction of the project organization arranged so as to relate the work packages to the performing organizational units.  (Sometimes OBS is written as Organization Breakdown Structure with the same definition.)</t>
  </si>
  <si>
    <t>Pareto Chart [Tool]</t>
  </si>
  <si>
    <t>A histogram, ordered by frequency of occurrence, that shows how many results were generated by each identified cause.</t>
  </si>
  <si>
    <t>Position Description [Tool]</t>
  </si>
  <si>
    <t>An explanation of a project team member’s roles and responsibilities.</t>
  </si>
  <si>
    <t>Probability and Impact Matrix [Tool]</t>
  </si>
  <si>
    <t>A common way to determine whether a risk  is considered low, moderate, or high by combining the two dimensions of a risk: its probability of occurrence, and its impact on objectives if it occurs.</t>
  </si>
  <si>
    <t>Project Management Information System (PMIS) [Tool]</t>
  </si>
  <si>
    <t>An information system consisting of tools and techniques used to gather, integrate, and disseminate the outputs of project management process.  It is used to support all aspects of the project from initiating through closing, and can include both manual and automated systems.</t>
  </si>
  <si>
    <t>Project Management Software [Tool]</t>
  </si>
  <si>
    <t>A class of computer software applications specifically designed to aid the project management team with planning, monitoring, and controlling the project, including:  cost estimating, scheduling , communications, collaboration, configuration management, document control, records management, and risk analysis.</t>
  </si>
  <si>
    <t>Project Summary Work Breakdown Structure (PSWBS) [Tool]</t>
  </si>
  <si>
    <t>A work breakdown structure for the project that is only developed down to the subproject level of detail within some legs of the WBS, and where the detail of those subprojects are provided by use of contract work breakdown structures.</t>
  </si>
  <si>
    <t>Responsibility Assignment Matrix (RAM) [Tool]</t>
  </si>
  <si>
    <t>A structure that relates the project organizational breakdown structure to the work breakdown structure to help ensure that each component of the project’s scope of work is assigned to a responsible person/team.</t>
  </si>
  <si>
    <t>Risk Breakdown Structure (RBS) [Tool]</t>
  </si>
  <si>
    <t>A hierarchically organized depiction of the identified project risks* arranged by risk category and subcategory that identifies the various areas and causes of potential risks.  The risk breakdown structure is often tailored to specific project types.</t>
  </si>
  <si>
    <t>Schedule Model [Tool]</t>
  </si>
  <si>
    <t>A model used in conjunction with manual methods or project management software to perform schedule network analysis to generate the project schedule for use in managing the execution of a project.   See also project schedule.</t>
  </si>
  <si>
    <t>Time-Scaled Schedule Network Diagram [Tool]</t>
  </si>
  <si>
    <t>Any project schedule network diagram drawn in such a way that the positioning and length of the schedule activity represents its duration.  Essentially, it is a bar chart that includes schedule network logic.</t>
  </si>
  <si>
    <t>Something tangible, such as a template or software program, used in performing an activity to produce a product or result.</t>
  </si>
  <si>
    <t>Work Authorization System [Tool]</t>
  </si>
  <si>
    <t>A subsystem of the overall project management system.  It is a collection of formal documented procedures that defines how project work will be authorized (committed) to ensure that the work is done by the identified organization, at the right time, and in the proper sequence.  It includes the steps, documents, tracking system, and defined approval levels needed to issue work authorizations.</t>
  </si>
  <si>
    <t>Technique</t>
  </si>
  <si>
    <t>An estimating technique that uses the values of parameters, such a scope, cost, budget, and duration or measures of scale such as size, weight, and complexity from a previous, similar activity as the basis for estimating the same parameter or measure for a future activity.  It is frequently used to estimate a parameter when there is a limited amount of detailed information about the project (e.g., in the early phases).  Analogous estimating is a form of expert judgment.  Analogous estimating is most reliable when the previous activities are similar in fact and not just appearance, and the project team members preparing the estimates have the needed expertise.</t>
  </si>
  <si>
    <t>A schedule network diagramming technique in which schedule activities are represented by arrows.  The tail of the arrow represents the start, and the head represents the finish of the schedule activity. (The length of the arrow does not represent the expected duration of the schedule activity.)  Schedule activities ate connected at points called nodes (usually drawn as small circles) to illustrate the sequence in which the schedule activities are expected to be performed. See also precedence diagramming method.</t>
  </si>
  <si>
    <t>A technique that explores the accuracy of assumptions and identifies risks to the project inaccuracy, inconsistency, or incompleteness of assumptions.</t>
  </si>
  <si>
    <t>A method of estimating a component of work.  The work is decomposed into more detail.  An estimate is prepared of what is needed to meet the requirements of each of the lower, more detailed pieces of work, and these estimates are then aggregated into a total quantity for the component of work.  The accuracy of the bottom-up estimating is driven by the size and complexity of the work identified at the lower levels.  Generally smaller work scopes increase the accuracy of the estimates.</t>
  </si>
  <si>
    <t>A general date gathering and creativity technique that can be used to identify risks, ideas, or solutions to issues by using a group of team members of subject-matter experts.  Typically, a brainstorming session is structured so that each participant’s ideas are recorded for later analysis.</t>
  </si>
  <si>
    <t>An organizational placement strategy where the project team members are physically located close to one another in order to improve communication, working relationships, and productivity.</t>
  </si>
  <si>
    <t>Comparing actual performance with planned performance, analyzing variances, assessing trends to effect process improvements, evaluating possible alternatives, and recommending appropriate corrective action as needed.</t>
  </si>
  <si>
    <t>Determining the costs incurred to ensure quality.  Prevention and appraisal costs (cost of conformance) include costs for quality planning, quality control (QC), and quality assurance to ensure compliance to requirements (i.e., training QC systems, etc.).  Failure costs (cost of non-conformance) include costs to rework products, components, or processes that are non-compliant, costs of warranty work and waste, and loss of reputation.</t>
  </si>
  <si>
    <t>A specific type of project schedule compression technique performed by taking action to decrease the total project schedule duration* after analyzing a number of alternatives to determine how to get the maximum schedule duration compression for the least additional cost.  Typical approaches for crashing a schedule include reducing schedule activity durations and increasing the assignments of resources on schedule.  See schedule compression and see also fast tracking.</t>
  </si>
  <si>
    <t>A schedule network analysis technique* that modifies the project schedule to account for limited resources.  The critical chain method mixes deterministic and probabilistic approaches to schedule network analysis.</t>
  </si>
  <si>
    <t>A schedule network analysis technique* used to determine the amount of scheduling flexibility (the amount of float) on various logical network paths in the project schedule network, and to determine the minimum total project duration.  Early start and finish dates* are calculated by mean of a backward pass, starting from a specified completion date, which sometimes is the project early finish date determined during the forward pass calculation.</t>
  </si>
  <si>
    <t>The decision tree is a diagram that describes a decision under consideration and the implications of choosing one or another of the available alternatives.  It is used when some future scenarios or outcomes of actions are uncertain.  It incorporates probabilities and the costs or rewards of each logical path of events and future decisions, and uses expected monetary value analysis to help the organization identify the relative values of alternate actions.  See also expected monetary value analysis.</t>
  </si>
  <si>
    <t>A planning technique that subdivides the project scope and project deliverables into smaller, more manageable components, until the project work associated with accomplishing the project scope and providing the deliverables is defined in sufficient detail to support executing, monitoring, and controlling the work.</t>
  </si>
  <si>
    <t>An information gathering technique used as a way to reach a consensus of experts on a subject.  Experts on the subject participate in this technique anonymously.  A facilitator uses a questionnaire to solicit ideas about the important project points related to the subject.  The responses are summarized and are then recirculated to the experts for further comment.  Consensus may be reached in a few rounds of this process.  The Delphi technique helps reduce bias in the data and keeps any one person from having undue influence on the outcome.</t>
  </si>
  <si>
    <t>A management technique used for evaluating a proposed design to ensure that the design of the system of product meets the customer requirements, or to assure that the design will perform successfully, can be produced, and can be maintained.</t>
  </si>
  <si>
    <t>A specific technique for measuring the performance of work and used to establish the performance measurement baseline (PMB).  Also referred to as the earning rules and crediting method.</t>
  </si>
  <si>
    <t>Judgment provided based upon expertise in an application area, knowledge area, discipline, industry, etc. as appropriate for the activity being performed.  Such expertise may be provided by any group or person with specialized education, knowledge, skill, experience, or training, and is available from many sources, including: other units within the performing organization; consultants; stakeholders; including customers; professional and technical associations; and industry groups.</t>
  </si>
  <si>
    <t>An analytical procedure in which each potential failure mode in every component and , by itself or in combination with other possible failure modes, on the reliability of the product or system and on the required function of the component; or the examination of a product (at the system and/or lower levels) for all ways that a failure may occur.  For each potential failure, an estimate is made of its effect on the total system and of its impact.  In addition, a review is undertaken of the action planned to minimize the probability of failure and to minimize its effects.</t>
  </si>
  <si>
    <t>A specific project schedule compression technique that changes network logic to overlap phases that would normally be done in sequence, such as the design phase and construction phase, or to perform schedule activities in parallel.  See schedule compression and see also crashing.</t>
  </si>
  <si>
    <t>The depiction in a diagram format of the inputs, process actions, and outputs of one or more processes within a system.</t>
  </si>
  <si>
    <t>Examining or measuring to verify whether an activity, component, product, result or service conforms to specified requirements.</t>
  </si>
  <si>
    <t>A modification of a logical relationship that directs a delay in the successor activity.  For example, in a finish-to-start dependency with a ten-day lag, the successor activity cannot start until ten days after the predecessor activity has finished.  See also lead.</t>
  </si>
  <si>
    <t>A modification of a logical relationship that allows an acceleration of the successor activity.  For example, in a finish-to-start dependency with a ten-day lead, the successor activity can start ten days before the predecessor activity has finished.  See also lag.  A negative lead is equivalent to a positive lag.</t>
  </si>
  <si>
    <t>Networking [Technique]</t>
  </si>
  <si>
    <t>Developing relationships with persons who may be able to assist in the achievement of objectives and responsibilities.</t>
  </si>
  <si>
    <t>Parametric Estimating [Technique]</t>
  </si>
  <si>
    <t>An estimating technique that uses a statistical relationship between historical data and other variables (e.g., square footage in construction, lines of code in software development) to calculate an estimate for activity parameters, such as scope, cost, budget, and duration.  This technique can produce higher levels of accuracy depending upon the sophistication and the underlying data built into the model.  An example for the cost parameter is multiplying the planned quantity of work to be performed by the historical cost per unit to obtain the estimated cost.</t>
  </si>
  <si>
    <t>Portfolio Management [Technique]</t>
  </si>
  <si>
    <t>The centralized management of one or more portfolios, which includes identifying, prioritizing, authorizing, managing, and controlling projects, programs, and other related work, to achieve specific strategic business objectives.</t>
  </si>
  <si>
    <t>Precedence Diagramming Method (PDM) [Technique]</t>
  </si>
  <si>
    <t>A schedule network diagramming technique in which  schedule activities are represented by boxes (or nodes).  Schedule activities are graphically linked by one or more logical relationships to show the sequence in which the activities are to be performed.</t>
  </si>
  <si>
    <t>Progressive Elaboration [Technique]</t>
  </si>
  <si>
    <t>Continuously improving and detailing a plan as more detailed and specific information and more accurate estimates become available as the project progresses, and thereby producing more accurate and complete plans that result from the successive iterations of the planning process.</t>
  </si>
  <si>
    <t>Reserve Analysis [Technique]</t>
  </si>
  <si>
    <t>An analytical technique to determine the essential features and relationships of components in the project management plan to establish a reserve for the schedule duration ,budget, estimated cost, or funds for a project.</t>
  </si>
  <si>
    <t>Resource Leveling [Technique]</t>
  </si>
  <si>
    <t>Any form of schedule network analysis in which scheduling decisions (start and finish dates) are driven by resource constraints (e.g. limited resource availability or difficult-to-manage changes in resource availability levels).</t>
  </si>
  <si>
    <t>Risk Acceptance [Technique]</t>
  </si>
  <si>
    <t>A risk response planning technique* that indicates that the project team has decided not to change the project management plan to deal with a risk, or is unable to identify any other suitable response strategy.</t>
  </si>
  <si>
    <t>Risk Avoidance [Technique]</t>
  </si>
  <si>
    <t>A risk response planning technique for a threat the creates changes to the project management plan that are meant to either eliminate the risk or to protect the project objectives from its impact.  Generally, risk avoidance involves relaxing the time, cost, scope, or quality objectives.</t>
  </si>
  <si>
    <t>Risk Mitigation [Technique]</t>
  </si>
  <si>
    <t>A risk response planning technique* associated with threats that seeks to reduce the proability of occurrence or impact of a risk to below an acceptable threshold.</t>
  </si>
  <si>
    <t>Risk Transference [Technique]</t>
  </si>
  <si>
    <t>A risk response planning technique* that shifts the impact of a threat to a third party, together with ownership of the response.</t>
  </si>
  <si>
    <t>Rolling Wave Planning [Technique]</t>
  </si>
  <si>
    <t>A form of progressive elaboration planning where the work to be accomplished in the near term is planned in detail at a low level of the work breakdown structure, while the work far in the future is planned at a relatively high level of the work breakdown structure, but the detailed planning of the work to be performed within oanother one or two periods in the near future is done as work is being completed during the current period.</t>
  </si>
  <si>
    <t>Root Cause Analysis [Technique]</t>
  </si>
  <si>
    <t>An analytical technique used to determine the basic underlying reason that causes a variance or a defect or a risk.  A root cause may underlie more than one variance or defect or risk.</t>
  </si>
  <si>
    <t>Schedule Compression [Technique]</t>
  </si>
  <si>
    <t>Shortening the project schedule duration without reducing the project scope.  See also crashing and fast tracking.</t>
  </si>
  <si>
    <t>Schedule Network Analysis [Technique]</t>
  </si>
  <si>
    <t>The technique of identifying early and later start dates*, as well as early and late finish dates*, for the uncompleted portions of project schedule activities.  See also critical path method, critical chain method, what-if analysis, and resource leveling.</t>
  </si>
  <si>
    <t>Technical Performance Measurement [Technique]</t>
  </si>
  <si>
    <t>A performance measurement technique that compares technical accomplishments during project execution to the project management plan’s schedule of planned technical achievements.  It may use key technical paraemeters of the product produced by the project as a quality metric. T he achieved metric values are part of the work performance information.</t>
  </si>
  <si>
    <t>A defined systematic procedure employed by a human resource to perform an activity to produce a product or result or deliver a service, and that may employ one or more tools.</t>
  </si>
  <si>
    <t>Three-Point Estimate [Technique]</t>
  </si>
  <si>
    <t>An analytical technique that uses three cost or duation estimates to represent the optimistic, most likely, and pessimistic scenarios.  This technique is applied to improve the accuracy of the estimates of cost or duration when the underlying activity or cost component is uncertain.</t>
  </si>
  <si>
    <t>Total Quality Management (TQM) [Technique]</t>
  </si>
  <si>
    <t>A common approach to implementing a quality improvement program within an organization.</t>
  </si>
  <si>
    <t>Trend Analysis [Technique]</t>
  </si>
  <si>
    <t>An analytical technique that uses mathematical models to forecast future outcomes based on historical results.  It is a method of determining the variance from a baseline of a budget, cost, schedule, or scope parameter by using prior progress reporting preiods’ data and projecting how much that parameter’s variance from baseline might be at some future point in the project if no changes are made in executing the project.</t>
  </si>
  <si>
    <t>Validation [Technique]</t>
  </si>
  <si>
    <t>The technique of evaluating a component or product during or at the end of a phase or project to ensure it complies with the specified requirements.  Contrast with verification.</t>
  </si>
  <si>
    <t>Variance Analysis [Technique]</t>
  </si>
  <si>
    <t>A method for resolving the total variance in the set of scope, cost and schedule variables into specific component variances that are associated with defined factotrs affecting the scope, cost, and schedule variables.</t>
  </si>
  <si>
    <t>Verification [Technique]</t>
  </si>
  <si>
    <t>The technique of evaluating a component or product a the end of a phase or project to assure or confirm it satisfies the conditions imposed.  Contrast with validation.</t>
  </si>
  <si>
    <t>Work Authorization [Technique]</t>
  </si>
  <si>
    <t>A permission and direction, typically written, to begin work on a specific schedule activity or work package or controla ccoutn.  It is a method for sanctioning project work to ensure that the work is done by the identified organization, at the right time, and in the proper sequence.</t>
  </si>
  <si>
    <t>Workaround [Technique]</t>
  </si>
  <si>
    <t>A response to a negative risk that has occurred.  Distinguished from contingency plan in that a workaround is not planned in advance of the occurrence of the risk event.</t>
  </si>
  <si>
    <t>Contract</t>
  </si>
  <si>
    <t>A type of cost reimbursable contract where the buyer reimburses the seller for seller’s allowable costs for performing the contract work and seller also receives a fee calculated as an agreed upon percentage of the costs.  The fee varies with the actual cost.</t>
  </si>
  <si>
    <t>A type of cost-reimbursable contract where the buyer reimburses the seller for the seller’s allowable costs (allowable costs are defined by the contract) plus a fixed amount of profit (fee).</t>
  </si>
  <si>
    <t>A type of cost-reimbursable contract where the buyer reimburses the seller for the seller’s allowable costs (allowable costs are defined by the contract), and the seller earns its profit if it defined performance criteria.</t>
  </si>
  <si>
    <t>A type of contract involving payment (reimbursement) by the buyer to the seller for the seller’s actual costs, plus a fee typically representing seller’s profit.  Costs are usually classified as direct costs or indirect costs.  Direct costs are costs incurred for the exclusive benefit of the project, such as salaries of full-time project staff.  Indirect costs, also called overhead and general and administrative cost, are costs allocated to the project by the performing organization as a cost of doing business, such as salaries of management indirectly involved in the project, and cost of electric utilities for the office.  Indirect costs are usually calculated as a percentage of direct costs.  Cost-reimbursable contracts often include incentive clauses where, if the seller meets of exceeds selected project objectives, such as schedule targets or total cost, then the seller receives from the buyer an incentive or bonus payment.</t>
  </si>
  <si>
    <t>A type of fixed price contact where the buyer pays the seller a set amount (as defined by the contract), regardless of the seller’s costs.</t>
  </si>
  <si>
    <t>A type of contract where the buyer pays the seller a set amount (as defined by the contract), and the seller can earn an additional amount if the seller meets defined performance criteria.</t>
  </si>
  <si>
    <t>A type of contract involving a fixed total price for a well-defined product.  Fixed-price contracts may also include incentives for meeting of exceeding selected project objectives, such as schedule targets.  The simplest form of a fixed price contract is a purchase order.</t>
  </si>
  <si>
    <t>Time and Material (T&amp;M) Contract</t>
  </si>
  <si>
    <t>A type of contract that is a hybrid contractual arrangement containing aspects of both cost-reimbursable and fixed-price contract.  Time and materials contract resemble cost-reimbursable type arrangements in that they have no definitive end, because the full value of the arrangement is not defined at the time of the award.  Thus, time and material contracts can grow in contract value as if they were cost-reimbursable-type arrangements.  Conversely, time and material arrangements can also resemble fixed-price arrangements.  For example, the unit rates are preset by the buyer and seller, when both parties agree on the rates for the category of senior engineers.</t>
  </si>
  <si>
    <t>Output/Input</t>
  </si>
  <si>
    <t>Multiple attributes associated with each schedule activity that can be included within the activity list.  Activity attributes include activity codes, predecessor activities, successor activities, logical relationships, leads and lags, resource requirements, imposed dates, constraints, and assumptions.</t>
  </si>
  <si>
    <t>A documented tabulation of schedule activities that shows the activity description, activity identifier, and a sufficiently detailed scope of work description so project team members understand what work is to be performed.</t>
  </si>
  <si>
    <t>A change request that has been processed through the integrated change control process and approved.  Contrast with requested change.</t>
  </si>
  <si>
    <t>Assumptions are factors that, for planning purposes, are considered to be true or real, or certain without proof or demonstration.  Assumptions affect all aspects of project planning, and are part of the progressive elaboration of the project.  Project teams frequently identify, document, and validate assumptions as part of their planning process.  Assumptions generally involve a degree of risk.</t>
  </si>
  <si>
    <t>Items listed together for convenience or comparison, or to ensure the actions associated with them are managed appropriately and not forgotten.  An example is a list of items to be inspected that is created during quality planning and applied during quality control.</t>
  </si>
  <si>
    <t>The document that describes: the communication needs and expectations for the project; how and in what format information will be communicated; when and where each communication will be made; and who is responsible for providing each type of communication.  A communication management plan can be formal or informal, highly detailed or broadly framed, based on the requirements of the project stakeholders.  The communication management plan is contained in, or is a subsidiary plan of, the project management plan.</t>
  </si>
  <si>
    <t>The state, quality, or sense of being restricted to a given course of action or inaction.  An applicable restriction or limitation, either internal or external to the project, that will affect the performance of the project or a process.  For example, a schedule constraint is any limitation or restraint placed on the project schedule that affects when a scheduled activity can be scheduled and is usually in the form of fixed imposed dates.  A cost constraint is any limitation or restraint placed on the project budget such as funds available over time.  A project resource constraint is any limitation or restraint placed on resource usage, such as what resource skills or disciplines are available and the amount of a given resource available during a specified time frame.</t>
  </si>
  <si>
    <t>The amount of funds, budget, or time needed above the estimate to reduce the risk of overruns of project objectives to a level acceptable to the organization.</t>
  </si>
  <si>
    <t>A contract is a mutually binding agreement that obligates the seller to provide the specified product or service or result and obligates the buyer to pay for it.</t>
  </si>
  <si>
    <t>The document that describes how a specific contract will be administered and can include items such as required documentation delivery and performance requirements.  A contract management plan can be formal or informal, highly detailed or broadly framed, based on the requirements in the contract.  Each contract management plan is a subsidiary plan of the project management plan.</t>
  </si>
  <si>
    <t>A narrative description of products, services, or results to be supplied under contract.</t>
  </si>
  <si>
    <t>A portion of the work breakdown structure for the project developed and maintained by a seller contracting to provide a subproject or project component.</t>
  </si>
  <si>
    <t>The document that sets out the format and establishes the activities and criteria for planning, structuring, and controlling the project costs.  A cost management plan can be formal or informal, highly detailed or broadly framed, based on the requirements of the project stakeholders.  The cost management plan is contained in, or is in a subsidiary, of the project management plan.</t>
  </si>
  <si>
    <t>Generally, but not always, the sequence of schedule activities that determines the duration of the project.  Generally, it is the longest path through the project.  However, a critical path can end, as an example, on a schedule milestone that is in the middle of the project schedule and that has to finish-no-later-than imposed date schedule constraint.  See also critical path method.</t>
  </si>
  <si>
    <t>Any unique and verifiable product, result, or capability to perform a service that must be produced to complete a process, phase, or project.  Often used more narrowly in reference to an external deliverable, which is a deliverable that is subject to approval by the project sponsor or customer.  See also product, service, and result.</t>
  </si>
  <si>
    <t>Any or all external environmental factors and internal organizational environmental factors that surround or influence the project’s success.  These factors are from any or all of the enterprises involved in the project, and include organizational culture and structure, infrastructure, existing resources, commercial databases, market conditions, and project management software.</t>
  </si>
  <si>
    <t>A quantitative assessment of the likely amount or outcome.  Usually applied to project costs, resources, effort, and durations and is usually preceded by a modifier (i.e., preliminary, conceptual, feasibility, order-of-magnitude, definitive).  It should always include some indication of accuracy (e.g., +/-x percent).</t>
  </si>
  <si>
    <t>The expected total cost of a schedule activity, a work breakdown structure component, or the project when the defined scope of work will be completed.  EAC is equal to the actual cost (AC) plus the estimate to complete (ETC) for all the remaining work.  EAC=AC plus ETC.  The EAC may be calculated based on performance to date or estimated by the project team based on other factors, in which case it is often referred to as the latest revised estimate.  See also earned value technique and estimate to complete.</t>
  </si>
  <si>
    <t>The expected cost needed to complete all the remaining work for a schedule activity, work breakdown structure component, or the project.  See also earned value technique and estimate at completion.</t>
  </si>
  <si>
    <t>Any item. Whether internal or external to the project that is required by process before that process proceeds.  May be an output from a predecessor process.</t>
  </si>
  <si>
    <t>The learning gained from the process of performing the project.  Lessons learned may be identified at any point.  Also considered a project record, to be included in the lessons learned knowledge base.</t>
  </si>
  <si>
    <t>Organizational Process Assets [Output/Input]</t>
  </si>
  <si>
    <t>Any or all process related assets, from any or all of the organizations involved in the project that are or can be used to influence the project’s success.  These process assets include formal and informal plans, policies, procedures, and guidelines.  The process assets also include the organizations’ knowledge bases such as lessons learned and historical information.</t>
  </si>
  <si>
    <t>Output [Process Output]</t>
  </si>
  <si>
    <t>A product, result,  or  service  generated by a process. May be an input to a successor process.</t>
  </si>
  <si>
    <t>Performance Reports [Output/Input]</t>
  </si>
  <si>
    <t>Documents and presentations that provide organized and summarized work performance information, earned balue management  paramters and calculations, analyses of  project work  progress and stauts.  Common formats for performance reports include bar charts, S-curves, historgrams, tables, and project shceudle network diagram showing current schedule status.</t>
  </si>
  <si>
    <t>Procurement Documents [Output/Input]</t>
  </si>
  <si>
    <t>Those documents utilized in bid an d proposal activities, which include buyer’s Invitation for Bid, Invitation for Negotiations, Request for Information, Request for Quotation, Request for Proposal and seller’s responses.</t>
  </si>
  <si>
    <t>Procurement Management Plan [Output/Input]</t>
  </si>
  <si>
    <t>The document that describes how procurement  processes from developing procuremtn documentation through  contract closure will be managed.</t>
  </si>
  <si>
    <t>Project Charter [Output/Input]</t>
  </si>
  <si>
    <t>A document issued by the project initiator or sponsor that formally authorizes the existence of a project and provides the project manager with the authority to apply organizational resources to project activities.</t>
  </si>
  <si>
    <t>Project Management Plan [Output/Input]</t>
  </si>
  <si>
    <t>A formal, approved document that defines how the project is executed, monitored and controlled.  It may be summary or detailed and may be composed of one or more subsidiary management plans and other planning documents.</t>
  </si>
  <si>
    <t>Project Organization Chart [Output/Input]</t>
  </si>
  <si>
    <t>A document that graphically depicts the project team members and their interrelationships for a specific project.</t>
  </si>
  <si>
    <t>Project Schedule [Output/Input]</t>
  </si>
  <si>
    <t>The planned dates for performing schedule activities and the planned dates for meeting schedule milestones.</t>
  </si>
  <si>
    <t>Project Schedule Network Diagram [Output/Input]</t>
  </si>
  <si>
    <t>Any schematic display of the logical relationships oamong the project schedule activities. Always drawn from left to right to reflect project work chronology.</t>
  </si>
  <si>
    <t>Project Scope Management Plan [Output/Input]</t>
  </si>
  <si>
    <t>The document that describes how the project scope will be defined, developed, and verified and how the work breakdown structure will be created and defined, and that provides guidance on how the project scope will be managed and controlled by the project management team.  It is contained in or is a s subsidiary plan of the project management plan.  The project scope management plan can be informal and broadly framed, or formal and highly detailed, based on the needs of the project.</t>
  </si>
  <si>
    <t>Project Scope Statement [Output/Input]</t>
  </si>
  <si>
    <t>The narrative description of the project scope, including major deliverables, project objectives, project assumptions, project constraints, and a statement of work, that provides a documented basis for making future project decisions and for confirming or developing a common understanding of project scope among the stakeholders.  The definition of the projecd scope – what needs to be accomplished.</t>
  </si>
  <si>
    <t>Quality Management Plan [Output/Input]</t>
  </si>
  <si>
    <t>The quality management plan describes how the project management team will implement the performing organization’s quality policy.  The quality management plan is a component or a subsidiary plan of the project management plan.  The quality management plan may be formal or informal, highly detailed, or broadly framed, based on the requirements of the project.</t>
  </si>
  <si>
    <t>Requested Change [Output/Input]</t>
  </si>
  <si>
    <t>A formally documented change request that is submitted for approval to the integrated change control process.  Contrast with approved change request.</t>
  </si>
  <si>
    <t>Risk Management Plan [Output/Input]</t>
  </si>
  <si>
    <t>The document describing how project risk management will be structured.</t>
  </si>
  <si>
    <t>Risk Register [Ouput/Input]</t>
  </si>
  <si>
    <t>The document containing the results of the qualitative risk anlaysis, quantitative risk analysis and risk response planning.  The risk register details all identified risk, including description, category, cause, probability of occurring, impatct(s) on objectives, proposed responses, owners, and current status.  The risk register is a component of the project management plan.</t>
  </si>
  <si>
    <t>Schedule Management Plan [Output/Input]</t>
  </si>
  <si>
    <t>The document that establishes criteria and the activities for developing and controlling the project schedule.  It is contained in, or is a subsidiary plan of, the project management plan.  The schedule management plan may be formal or informal, highly detailed or broadly framed, based on the needs of the project.</t>
  </si>
  <si>
    <t>Staffing Management Plan [Output/Input]</t>
  </si>
  <si>
    <t>The document that describes when and how human resource requirements will be met.  It is contained in, or is a subsidiary plan of, the project management plan.  The staffing management plan can be informal and broadly framed, or formal and highly detailed, based on the needs of the project,.  Information in the staffing management plan varies by application area and project size.</t>
  </si>
  <si>
    <t>Work Breakdown Structure (WBS) [Output/Input]</t>
  </si>
  <si>
    <t>A deliverable-oriented hierarchical decomposition of the work to be executed by the project team to accomplish the projet objectives and create the required deliverables.  It organizes and defines the total scope of the project.  Each descending level represents and increasingly detailed definition of the project work. The WBS is decomponsed into work packages.   The deliverable orientation of the hierarchy includes both internal and external deliverables.  See also work package, control account, contract work breakdown structure, and project summary work breakdown structure.</t>
  </si>
  <si>
    <t>Work Breakdown Structure Dictionary [Output/Input]</t>
  </si>
  <si>
    <t>A document that describes each component in the work breakdown structure (WBS).  For each WBS component, the WBS dictionary includes a brief definition of the scope or statement of work, defined deliverable(s), a list of associated activities, and a list of milestones.  Other information  ay include:  responsible organization, start and end dates, resources required, an estimate of cost, charge number, contract information, quality requirements, and technical references to facilitate performance of the work.</t>
  </si>
  <si>
    <t>Work Performance Information [Output/Input]</t>
  </si>
  <si>
    <t>Information and data, on the status of the project schedule activities being performed to accomplish the project work, collected as part of the direct and manage project execution processes*.  Information includes; status of deliverables; implementation status for change requests, corrective actions, preventive actions, and defect repairs; forecasted estimates to complete; reported percent of work physically completed; achieved value of technical performance measures; start and finish dates of schedule activities.</t>
  </si>
  <si>
    <t>Category</t>
  </si>
  <si>
    <t>Type</t>
  </si>
  <si>
    <t>Definition</t>
  </si>
  <si>
    <t>CLICK ONE OF THE ABOVE PROCESSES TO SEE ITS ITTO (INPUT-TOOLS-TECHNIQUES-OUTPUT) BELOW:</t>
  </si>
  <si>
    <t>Inputs</t>
  </si>
  <si>
    <t>Tools &amp; Techniques</t>
  </si>
  <si>
    <t>Outputs</t>
  </si>
  <si>
    <t>Enterprise environmental factors</t>
  </si>
  <si>
    <t>Analogous estimating</t>
  </si>
  <si>
    <t>Activity cost estimates</t>
  </si>
  <si>
    <t>Organizational process assets</t>
  </si>
  <si>
    <t>Determine resource cost rates</t>
  </si>
  <si>
    <t>Activity cost estimate supporting detail</t>
  </si>
  <si>
    <t>Project scope statement</t>
  </si>
  <si>
    <t>Bottom-up estimating</t>
  </si>
  <si>
    <t>Requested changes</t>
  </si>
  <si>
    <t>Work breakdown structure</t>
  </si>
  <si>
    <t>Parametric estimating</t>
  </si>
  <si>
    <t>Cost management plan (updates)</t>
  </si>
  <si>
    <t>WBS dictionary</t>
  </si>
  <si>
    <t>Project management software</t>
  </si>
  <si>
    <t>Project management plan: Schedule management plan, Staffing management plan, Risk register</t>
  </si>
  <si>
    <t>Vendor bid analysis</t>
  </si>
  <si>
    <t>Reserve analysis</t>
  </si>
  <si>
    <t>Cost of quality</t>
  </si>
  <si>
    <t>Cost aggregation</t>
  </si>
  <si>
    <t>Cost baseline</t>
  </si>
  <si>
    <t>Project funding requirements</t>
  </si>
  <si>
    <t>Funding limit reconciliation</t>
  </si>
  <si>
    <t>Project schedule</t>
  </si>
  <si>
    <t>Resource calendars</t>
  </si>
  <si>
    <t>Cost management plan</t>
  </si>
  <si>
    <t>Cost change control system</t>
  </si>
  <si>
    <t>Cost estimate (updates)</t>
  </si>
  <si>
    <t>Performance measurement analysis</t>
  </si>
  <si>
    <t>Cost baseline (updates)</t>
  </si>
  <si>
    <t>Performance reports</t>
  </si>
  <si>
    <t>Forecasting</t>
  </si>
  <si>
    <t>Performance measurements</t>
  </si>
  <si>
    <t>Work performance information</t>
  </si>
  <si>
    <t>Project performance reviews</t>
  </si>
  <si>
    <t>Forecasted completion</t>
  </si>
  <si>
    <t>Approved change requests</t>
  </si>
  <si>
    <t>Project management plan</t>
  </si>
  <si>
    <t>Variance management</t>
  </si>
  <si>
    <t>Recommended corrective actions</t>
  </si>
  <si>
    <t>Organizational process assets (updates)</t>
  </si>
  <si>
    <t>Project management plan (updates)</t>
  </si>
  <si>
    <t>Cost-benefit analysis</t>
  </si>
  <si>
    <t>Quality management plan</t>
  </si>
  <si>
    <t>Benchmarking</t>
  </si>
  <si>
    <t>Quality metrics</t>
  </si>
  <si>
    <t>Design of experiments</t>
  </si>
  <si>
    <t>Quality checklists</t>
  </si>
  <si>
    <t>Cost of quality (COQ)</t>
  </si>
  <si>
    <t>Process improvement plan</t>
  </si>
  <si>
    <t>Additional quality planning tools</t>
  </si>
  <si>
    <t>Quality baseline</t>
  </si>
  <si>
    <t>Quality planning tools</t>
  </si>
  <si>
    <t>Quality audits</t>
  </si>
  <si>
    <t>Process analysis</t>
  </si>
  <si>
    <t>Quality control tools and techniques</t>
  </si>
  <si>
    <t>Quality control measurements</t>
  </si>
  <si>
    <t>Implemented change requests</t>
  </si>
  <si>
    <t>Implemented corrective actions</t>
  </si>
  <si>
    <t>Implemented defect repair</t>
  </si>
  <si>
    <t>Implemented preventive actions</t>
  </si>
  <si>
    <t>Cause and effect diagram</t>
  </si>
  <si>
    <t>Control charts</t>
  </si>
  <si>
    <t>Validated defect repair</t>
  </si>
  <si>
    <t>Flowcharting</t>
  </si>
  <si>
    <t>Quality baseline (updates)</t>
  </si>
  <si>
    <t>Histogram</t>
  </si>
  <si>
    <t>Pareto chart</t>
  </si>
  <si>
    <t>Recommended preventive actions</t>
  </si>
  <si>
    <t>Run chart</t>
  </si>
  <si>
    <t>Deliverables</t>
  </si>
  <si>
    <t>Scatter diagram</t>
  </si>
  <si>
    <t>Recommended defect repair</t>
  </si>
  <si>
    <t>Statistical sampling</t>
  </si>
  <si>
    <t>Inspection</t>
  </si>
  <si>
    <t>Validated deliverables</t>
  </si>
  <si>
    <t>Defect repair review</t>
  </si>
  <si>
    <t>Project Management Plan (updates)</t>
  </si>
  <si>
    <t>Tools and Techniques</t>
  </si>
  <si>
    <t>Contracts (when applicable)</t>
  </si>
  <si>
    <t>Project selection methods</t>
  </si>
  <si>
    <t>Project charter</t>
  </si>
  <si>
    <t>Project statement of work</t>
  </si>
  <si>
    <t>Project management methodology</t>
  </si>
  <si>
    <t>Project management information system</t>
  </si>
  <si>
    <t>Organizational Process assets</t>
  </si>
  <si>
    <t>Expert Judgment</t>
  </si>
  <si>
    <t>Preliminary project scope statement</t>
  </si>
  <si>
    <t>Project management processes</t>
  </si>
  <si>
    <t>Approved corrective actions</t>
  </si>
  <si>
    <t>Approved preventive actions</t>
  </si>
  <si>
    <t>Apprpoved change requests</t>
  </si>
  <si>
    <t>Approved defect repair</t>
  </si>
  <si>
    <t>Administrative closure procedure</t>
  </si>
  <si>
    <t>Project management information systems</t>
  </si>
  <si>
    <t>Rejected change requests</t>
  </si>
  <si>
    <t>Earned value management</t>
  </si>
  <si>
    <t>Forecasts</t>
  </si>
  <si>
    <t>Expert judgment</t>
  </si>
  <si>
    <t>Project scope statement (updates)</t>
  </si>
  <si>
    <t>Recommended defect repairs</t>
  </si>
  <si>
    <t>Contract documentation</t>
  </si>
  <si>
    <t>Contract closure procedure</t>
  </si>
  <si>
    <t>Final product, service or result</t>
  </si>
  <si>
    <t>Organization process assets</t>
  </si>
  <si>
    <t>Project scope management plan</t>
  </si>
  <si>
    <t>Templates, forms, standards</t>
  </si>
  <si>
    <t>Product analysis</t>
  </si>
  <si>
    <t>Alternatives identification</t>
  </si>
  <si>
    <t>Project scope management plan (updates)</t>
  </si>
  <si>
    <t>Stakeholder analysis</t>
  </si>
  <si>
    <t>Work breakdown structure templates</t>
  </si>
  <si>
    <t>Decomposition</t>
  </si>
  <si>
    <t>Scope baseline</t>
  </si>
  <si>
    <t>Accepted deliverables</t>
  </si>
  <si>
    <t>Change control system</t>
  </si>
  <si>
    <t>Variance analysis</t>
  </si>
  <si>
    <t>Work breakdown structure (updates)</t>
  </si>
  <si>
    <t>Replanning</t>
  </si>
  <si>
    <t>WBS dictionary (updates)</t>
  </si>
  <si>
    <t>Configuration management system</t>
  </si>
  <si>
    <t>Scope baseline (updates)</t>
  </si>
  <si>
    <t>Recommended corrective action</t>
  </si>
  <si>
    <t>Activity list</t>
  </si>
  <si>
    <t>Templates</t>
  </si>
  <si>
    <t>Activity attributes</t>
  </si>
  <si>
    <t>Rolling wave planning</t>
  </si>
  <si>
    <t>Milestone list</t>
  </si>
  <si>
    <t>Planning component</t>
  </si>
  <si>
    <t>Precedence Diagramming Method (PDM)</t>
  </si>
  <si>
    <t>Project schedule network diagrams</t>
  </si>
  <si>
    <t>Arrow Diagramming Method (ADM)</t>
  </si>
  <si>
    <t>Activity list (updates)</t>
  </si>
  <si>
    <t>Schedule network templates</t>
  </si>
  <si>
    <t>Activity attributes (updates)</t>
  </si>
  <si>
    <t>Dependency determination</t>
  </si>
  <si>
    <t>Applying leads and lags</t>
  </si>
  <si>
    <t>Activity resource requirements</t>
  </si>
  <si>
    <t>Alternatives analysis</t>
  </si>
  <si>
    <t>Published estimating data</t>
  </si>
  <si>
    <t>Resource breakdown structure</t>
  </si>
  <si>
    <t>Resource calendar (updates)</t>
  </si>
  <si>
    <t>Resource availability</t>
  </si>
  <si>
    <t>Activity duration estimates</t>
  </si>
  <si>
    <t>Analagous estimating</t>
  </si>
  <si>
    <t>Three-point estimates</t>
  </si>
  <si>
    <t>Resource calendar</t>
  </si>
  <si>
    <t>Project management plan:  Risk register, Activity cost estimates</t>
  </si>
  <si>
    <t>Schedule network analysis</t>
  </si>
  <si>
    <t>Critical path method</t>
  </si>
  <si>
    <t>Schedule model data</t>
  </si>
  <si>
    <t>Schedule compression</t>
  </si>
  <si>
    <t>Schedule baseline</t>
  </si>
  <si>
    <t>What-if scenario analysis</t>
  </si>
  <si>
    <t>Resource requirements (updates)</t>
  </si>
  <si>
    <t>Resource leveling</t>
  </si>
  <si>
    <t>Critical chain mehtod</t>
  </si>
  <si>
    <t>Project calendar (updates)</t>
  </si>
  <si>
    <t>Activity durations estimates</t>
  </si>
  <si>
    <t>Applying calendars</t>
  </si>
  <si>
    <t>Project management plan (updates):  Schedule management plan (updates)</t>
  </si>
  <si>
    <t>Project management plan: Risk register</t>
  </si>
  <si>
    <t>Adjusting leads and lags</t>
  </si>
  <si>
    <t>Schedule model</t>
  </si>
  <si>
    <t>Schedule management plan</t>
  </si>
  <si>
    <t>Progress reporting</t>
  </si>
  <si>
    <t>Schedule model data (updates)</t>
  </si>
  <si>
    <t>Schedule change control system</t>
  </si>
  <si>
    <t>Schedule baseline (updates)</t>
  </si>
  <si>
    <t>Performance measurement</t>
  </si>
  <si>
    <t>Schedule comparison bar charts</t>
  </si>
  <si>
    <t>Organization charts and position descriptions</t>
  </si>
  <si>
    <t>Roles and responsibilities</t>
  </si>
  <si>
    <t>Networking</t>
  </si>
  <si>
    <t>Project and organization charts</t>
  </si>
  <si>
    <t>Project management plan:  Activity resource requirements</t>
  </si>
  <si>
    <t>Organizational theory</t>
  </si>
  <si>
    <t>Staffing management plan</t>
  </si>
  <si>
    <t>Pre-assignment</t>
  </si>
  <si>
    <t>Project staff assignments</t>
  </si>
  <si>
    <t>Negotiation</t>
  </si>
  <si>
    <t>Acquisition</t>
  </si>
  <si>
    <t>Staffing management plan (updates)</t>
  </si>
  <si>
    <t>Project organization charts</t>
  </si>
  <si>
    <t>Virtual teams</t>
  </si>
  <si>
    <t>General management skills</t>
  </si>
  <si>
    <t>Team performance assessment</t>
  </si>
  <si>
    <t>Training</t>
  </si>
  <si>
    <t>Team-building activities</t>
  </si>
  <si>
    <t>Ground rules</t>
  </si>
  <si>
    <t>Co-location</t>
  </si>
  <si>
    <t>Recognition and rewards</t>
  </si>
  <si>
    <t>Observation and conversation</t>
  </si>
  <si>
    <t>Project performance appraisals</t>
  </si>
  <si>
    <t>Conflict management</t>
  </si>
  <si>
    <t>Issue log</t>
  </si>
  <si>
    <t>Communications requirements analysis</t>
  </si>
  <si>
    <t>Communications management plan</t>
  </si>
  <si>
    <t>Communications technology</t>
  </si>
  <si>
    <t>Project management plan:  constraints, assumptions</t>
  </si>
  <si>
    <t>Communications skills</t>
  </si>
  <si>
    <t>Information gathering and retrieval systems</t>
  </si>
  <si>
    <t>Information distribution systems</t>
  </si>
  <si>
    <t>Lessons learned process</t>
  </si>
  <si>
    <t>Information presentation tools</t>
  </si>
  <si>
    <t>Performance information gathering and compilation</t>
  </si>
  <si>
    <t>Status review meetings</t>
  </si>
  <si>
    <t>Time reporting systems</t>
  </si>
  <si>
    <t>Project management plan:  performance measurement baseline</t>
  </si>
  <si>
    <t>Cost reporting systems</t>
  </si>
  <si>
    <t>Before you use this tool, 2 notes:</t>
  </si>
  <si>
    <t>The PMP certification test questions are mainly based on Level 4 &amp; 5 of the Blooms Taxonomy. The content in this study review tool focuses on Level 1 &amp; 2. This means the study tool only forms the starting point for preparation towards the PMP Certification exams. So note to reference other materials - sample project management scenarios, past questions - as part of your study plan</t>
  </si>
  <si>
    <t>This is based on Version 5, and the 6th version is in use. There may be slight variations in definition. I've corrected the most prominent difference in knowledge area</t>
  </si>
  <si>
    <t>Make-or-buy analysis</t>
  </si>
  <si>
    <t>Procurement management plan</t>
  </si>
  <si>
    <t>Contract statement of work</t>
  </si>
  <si>
    <t>Contract types</t>
  </si>
  <si>
    <t>Make-or-buy decisions</t>
  </si>
  <si>
    <t>Project management plan:  Risk register, Risk-related contractual agreements, Resource requirements, Project schedule, Activity cost estimates, Cost baseline</t>
  </si>
  <si>
    <t>Standard forms</t>
  </si>
  <si>
    <t>Procurement documents</t>
  </si>
  <si>
    <t>Evaluation criteria</t>
  </si>
  <si>
    <t>Contract statement of work (updates)</t>
  </si>
  <si>
    <t>Project management plan:  Risk register, Risk-related contractual agreements, Resource requirements, Project schedule, Activity cost estimate, Cost baseline</t>
  </si>
  <si>
    <t>Bidder conferences</t>
  </si>
  <si>
    <t>Qualified sellers list</t>
  </si>
  <si>
    <t>Advertising</t>
  </si>
  <si>
    <t>Procurement document package</t>
  </si>
  <si>
    <t>Develop qualified sellers list</t>
  </si>
  <si>
    <t>Proposals</t>
  </si>
  <si>
    <t>Weighting system</t>
  </si>
  <si>
    <t>Selected sellers</t>
  </si>
  <si>
    <t>Independent estimates</t>
  </si>
  <si>
    <t>Screening system</t>
  </si>
  <si>
    <t>Contract management plan</t>
  </si>
  <si>
    <t>Contract Negotiation</t>
  </si>
  <si>
    <t>Seller rating systems</t>
  </si>
  <si>
    <t>Procurement management plan (updates)</t>
  </si>
  <si>
    <t>Project management plan:  Risk register, Risk-related contractual agreements</t>
  </si>
  <si>
    <t>Proposal evaluation techniques</t>
  </si>
  <si>
    <t>Contract Adminstration</t>
  </si>
  <si>
    <t>Contract change control system</t>
  </si>
  <si>
    <t>Buyer-conducted performance review</t>
  </si>
  <si>
    <t>Inspections and audits</t>
  </si>
  <si>
    <t>Performance reporting</t>
  </si>
  <si>
    <t>Payment system</t>
  </si>
  <si>
    <t>Projet management plan (updates):  Procurement management plan, Contract management plan</t>
  </si>
  <si>
    <t>Claims administration</t>
  </si>
  <si>
    <t>Records management system</t>
  </si>
  <si>
    <t>Information technology</t>
  </si>
  <si>
    <t>Procurement audits</t>
  </si>
  <si>
    <t>Closed contracts</t>
  </si>
  <si>
    <t>Project Management Plan</t>
  </si>
  <si>
    <t>Risk Reassessment</t>
  </si>
  <si>
    <t>Work Performance Info</t>
  </si>
  <si>
    <t>Risk Register</t>
  </si>
  <si>
    <t>Risk Audits</t>
  </si>
  <si>
    <t>Change Requests</t>
  </si>
  <si>
    <t>Work Performance Data</t>
  </si>
  <si>
    <t>Variance and Trend Analysis</t>
  </si>
  <si>
    <t>Project Management Plan Updates</t>
  </si>
  <si>
    <t>Work Performance Reports</t>
  </si>
  <si>
    <t>Technical Performance Measurement</t>
  </si>
  <si>
    <t>Project Document Updates</t>
  </si>
  <si>
    <t>Reserve Analysis Meetings</t>
  </si>
  <si>
    <t>OPA Updates</t>
  </si>
  <si>
    <t>Risk Management Plan</t>
  </si>
  <si>
    <t>Strategies for Negative Risk(Threats)</t>
  </si>
  <si>
    <t>Strategies for Positive Risk(Opportunities)</t>
  </si>
  <si>
    <t>PM Plan Updates</t>
  </si>
  <si>
    <t>Contingent Response Strategies</t>
  </si>
  <si>
    <t>Project Dcouments Updates</t>
  </si>
  <si>
    <t>Expert Judgement</t>
  </si>
  <si>
    <t>Data Gathering and Representation Techniques</t>
  </si>
  <si>
    <t>Cost Management Plan</t>
  </si>
  <si>
    <t>Quantitative Risk Analysis and Modeling Techniques</t>
  </si>
  <si>
    <t>Schedule Management Plan</t>
  </si>
  <si>
    <t>Enterprise Environmental Factors</t>
  </si>
  <si>
    <t>Organizational Process Assets</t>
  </si>
  <si>
    <t>Project Documents Updates</t>
  </si>
  <si>
    <t>Risk Probability and Impact Assessment</t>
  </si>
  <si>
    <t>Scope Statement</t>
  </si>
  <si>
    <t>Probability and Impact Matrix</t>
  </si>
  <si>
    <t>Risk Data Quality Assessment</t>
  </si>
  <si>
    <t>Risk Categorization</t>
  </si>
  <si>
    <t>Risk Urgency Assessment</t>
  </si>
  <si>
    <t>Documentation Reviews</t>
  </si>
  <si>
    <t>Information Gathering Techniques</t>
  </si>
  <si>
    <t>Checklist Analysis</t>
  </si>
  <si>
    <t>Quality Management Plan</t>
  </si>
  <si>
    <t>Assumption Analysis</t>
  </si>
  <si>
    <t>HR Management Plan</t>
  </si>
  <si>
    <t>Diagramming Techniques</t>
  </si>
  <si>
    <t>Scope Baseline</t>
  </si>
  <si>
    <t>SWOT Analysis</t>
  </si>
  <si>
    <t>Activity Cost Estimates</t>
  </si>
  <si>
    <t>Activity Duration Estimates</t>
  </si>
  <si>
    <t>Stakeholder Register</t>
  </si>
  <si>
    <t>Project Dcouments</t>
  </si>
  <si>
    <t>Procurement Documents</t>
  </si>
  <si>
    <t>Analytical Techniques</t>
  </si>
  <si>
    <t>Project Charter</t>
  </si>
  <si>
    <t>Meetings</t>
  </si>
  <si>
    <t>INPUT</t>
  </si>
  <si>
    <t>TOOLS AND TECHNIQUES</t>
  </si>
  <si>
    <t>OUTPUT</t>
  </si>
  <si>
    <t>PMP: Process Stages, Knowledge Areas and ITTOs</t>
  </si>
  <si>
    <t>Cost-Plus-Fee (CPF)</t>
  </si>
  <si>
    <t>Cost-Plus-Fixed-Fee (CPFF) Contract</t>
  </si>
  <si>
    <t>Cost-Plus-Incentive-Fee (CPIF) Contract</t>
  </si>
  <si>
    <t xml:space="preserve">Cost-Reimbursable Contract </t>
  </si>
  <si>
    <t>Firm-Fixed-Price (FFP) Contract</t>
  </si>
  <si>
    <t>Fixed-Price of Lump-Sum Contract</t>
  </si>
  <si>
    <t>Fixed-Price-Incentive-Fee (FPIF) Contract</t>
  </si>
  <si>
    <t>Activity Attributes [Output/Input]</t>
  </si>
  <si>
    <t>Activity List [Output/Input]</t>
  </si>
  <si>
    <t>Approved Change Request [Output/Input]</t>
  </si>
  <si>
    <t>Assumptions [Output/Input]</t>
  </si>
  <si>
    <t>Checklist [Output/Input]</t>
  </si>
  <si>
    <t>Communication Management Plan [Output/Input]</t>
  </si>
  <si>
    <t>Constraint [Input]</t>
  </si>
  <si>
    <t>Contingency Reserve [Output/Input]</t>
  </si>
  <si>
    <t>Contract [Output/Input]</t>
  </si>
  <si>
    <t>Contract Management Plan [Output/Input]</t>
  </si>
  <si>
    <t>Contract Statement of Work (SOW) [Output/Input]</t>
  </si>
  <si>
    <t>Contract Work Breakdown Structure (CWBS) [Output/Input]</t>
  </si>
  <si>
    <t>Cost Management Plan [Output/Input]</t>
  </si>
  <si>
    <t>Critical Path [Output/Input]</t>
  </si>
  <si>
    <t>Deliverable [Output/Input]</t>
  </si>
  <si>
    <t>Enterprise Environmental Factors [Output/Input]</t>
  </si>
  <si>
    <t xml:space="preserve">Estimate [Output/Input] </t>
  </si>
  <si>
    <t>Estimate at Completion (ETC) [Output/Input]</t>
  </si>
  <si>
    <t>Estimate to Complete (ETC) [Output/ Input]</t>
  </si>
  <si>
    <t>Input [Process Input]</t>
  </si>
  <si>
    <t>Lessons Learned [Output/Input]</t>
  </si>
  <si>
    <t>Acquire Project Team [Process]</t>
  </si>
  <si>
    <t>Activity Definition [Process]</t>
  </si>
  <si>
    <t>Activity Duration Estimating [Process]</t>
  </si>
  <si>
    <t>Activity Resource Estimating [Process]</t>
  </si>
  <si>
    <t>Activity Sequencing [Process]</t>
  </si>
  <si>
    <t>Close Project [Process]</t>
  </si>
  <si>
    <t>Closing Processes [Process Group]</t>
  </si>
  <si>
    <t>Communications Planning [Process]</t>
  </si>
  <si>
    <t>Contract Administration [Process]</t>
  </si>
  <si>
    <t>Contract Closure [Process]</t>
  </si>
  <si>
    <t>Cost Budgeting [Process]</t>
  </si>
  <si>
    <t>Cost Control [Process]</t>
  </si>
  <si>
    <t>Cost Estimating [Process]</t>
  </si>
  <si>
    <t>Create WBS (Work Breakdown Structure) [Process]</t>
  </si>
  <si>
    <t>Develop Preliminary Project Scope Statement [Process]</t>
  </si>
  <si>
    <t>Develop Project Charter [Process]</t>
  </si>
  <si>
    <t>Develop Project Management Plan [Process]</t>
  </si>
  <si>
    <t>Develop Project Team [Process]</t>
  </si>
  <si>
    <t>Direct and Manage Project Team [Process]</t>
  </si>
  <si>
    <t>Executing Processes [Process Group]</t>
  </si>
  <si>
    <t>Human Resource Planning [Process]</t>
  </si>
  <si>
    <t>Information Distribution [Process]</t>
  </si>
  <si>
    <t>Initiating Processes [Process Group]</t>
  </si>
  <si>
    <t>Integrated Change Control [Process]</t>
  </si>
  <si>
    <t>Knowledge Area Process</t>
  </si>
  <si>
    <t>Analogous Estimating [Technique]</t>
  </si>
  <si>
    <t>Arrow Diagramming Method (ADM) [Technique]</t>
  </si>
  <si>
    <t>Assumptions Analysis [Technique]</t>
  </si>
  <si>
    <t>Bottom-up Estimating [Technique]</t>
  </si>
  <si>
    <t>Brainstorming [Technique]</t>
  </si>
  <si>
    <t>Co-location [Technique]</t>
  </si>
  <si>
    <t>Control [Technique]</t>
  </si>
  <si>
    <t>Cost of Quality (COQ) [Technique]</t>
  </si>
  <si>
    <t>Crashing [Technique]</t>
  </si>
  <si>
    <t>Critical Chain Method [Technique]</t>
  </si>
  <si>
    <t>Critical Path Method (CPM) [Technique]</t>
  </si>
  <si>
    <t>Decision Tree Analysis [Technique]</t>
  </si>
  <si>
    <t>Decomposition [Technique]</t>
  </si>
  <si>
    <t>Delphi Technique [Technique]</t>
  </si>
  <si>
    <t>Design Review [Technique]</t>
  </si>
  <si>
    <t>Earned Value Technique (EVT) [Technique]</t>
  </si>
  <si>
    <t>Expert Judgment [Technique]</t>
  </si>
  <si>
    <t>Failure Mode and Effect Analysis (FMEA) [Technique]</t>
  </si>
  <si>
    <t>Fast Tracking [Technique]</t>
  </si>
  <si>
    <t>Flowcharting [Technique]</t>
  </si>
  <si>
    <t>Inspection [Technique]</t>
  </si>
  <si>
    <t>Lag [Technique]</t>
  </si>
  <si>
    <t>Lead [Technique]</t>
  </si>
  <si>
    <t>Bar Chart [Tool]</t>
  </si>
  <si>
    <t xml:space="preserve">Change Control System [Tool] </t>
  </si>
  <si>
    <t>Chart of Accounts [Tool]</t>
  </si>
  <si>
    <t>Code of Accounts [Tool]</t>
  </si>
  <si>
    <t>Configuration Management System [Tool]</t>
  </si>
  <si>
    <t>Control Account (CA) [Tool]</t>
  </si>
  <si>
    <t>Control Account Plan (CAP) [Tool]</t>
  </si>
  <si>
    <t>Control Chart [Tool]</t>
  </si>
  <si>
    <t>Gantt Chart</t>
  </si>
  <si>
    <t>Ground Rules [Tool]</t>
  </si>
  <si>
    <t>Influence Diagram [Tool]</t>
  </si>
  <si>
    <t>DEFINITION:</t>
  </si>
  <si>
    <t>Definitions of Project Management Terminologies</t>
  </si>
  <si>
    <t>Select a category from the dropdown below:</t>
  </si>
  <si>
    <t>PMP Study Review Tool</t>
  </si>
  <si>
    <t>Estimated Finish Date</t>
  </si>
  <si>
    <t>questionCount</t>
  </si>
  <si>
    <t>#</t>
  </si>
  <si>
    <t>questType</t>
  </si>
  <si>
    <t>What is the meaning of the below project management term?</t>
  </si>
  <si>
    <t>Select your response and click submit</t>
  </si>
  <si>
    <t>CurrQuestion</t>
  </si>
  <si>
    <t>CurrAnswer</t>
  </si>
  <si>
    <t>A</t>
  </si>
  <si>
    <t>B</t>
  </si>
  <si>
    <t>C</t>
  </si>
  <si>
    <t>D</t>
  </si>
  <si>
    <t>RandA</t>
  </si>
  <si>
    <t>RandB</t>
  </si>
  <si>
    <t>RandC</t>
  </si>
  <si>
    <t>RandD</t>
  </si>
  <si>
    <t>RandE</t>
  </si>
  <si>
    <t>RandChoice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</si>
</sst>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numFmts>
  <fonts count="40" x14ac:knownFonts="1">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1"/>
      <color theme="1"/>
      <name val="Franklin Gothic Demi"/>
      <family val="2"/>
    </font>
    <font>
      <sz val="11"/>
      <color theme="1" tint="0.249977111117893"/>
      <name val="Franklin Gothic Demi"/>
      <family val="2"/>
    </font>
    <font>
      <sz val="11"/>
      <color theme="0"/>
      <name val="Franklin Gothic Demi"/>
      <family val="2"/>
    </font>
    <font>
      <sz val="11"/>
      <color rgb="FF0070C0"/>
      <name val="Calibri"/>
      <family val="2"/>
      <scheme val="minor"/>
    </font>
    <font>
      <sz val="24"/>
      <color theme="1"/>
      <name val="Calibri"/>
      <family val="2"/>
      <scheme val="minor"/>
    </font>
    <font>
      <b/>
      <sz val="102"/>
      <color theme="7" tint="0.39997558519241921"/>
      <name val="Calibri"/>
      <family val="2"/>
      <scheme val="minor"/>
    </font>
    <font>
      <i/>
      <sz val="10"/>
      <color theme="1"/>
      <name val="Calibri"/>
      <family val="2"/>
      <scheme val="minor"/>
    </font>
    <font>
      <sz val="11"/>
      <color rgb="FF333333"/>
      <name val="Helvetica"/>
    </font>
    <font>
      <sz val="11"/>
      <color theme="7" tint="0.39997558519241921"/>
      <name val="Franklin Gothic Demi"/>
      <family val="2"/>
    </font>
    <font>
      <u/>
      <sz val="16"/>
      <name val="Franklin Gothic Medium Cond"/>
      <family val="2"/>
    </font>
    <font>
      <sz val="11"/>
      <color theme="7"/>
      <name val="Calibri"/>
      <family val="2"/>
      <scheme val="minor"/>
    </font>
    <font>
      <sz val="11"/>
      <color rgb="FFFFD966"/>
      <name val="Franklin Gothic Demi"/>
      <family val="2"/>
    </font>
    <font>
      <b/>
      <sz val="12"/>
      <color theme="7" tint="0.39997558519241921"/>
      <name val="Calibri"/>
      <family val="2"/>
      <scheme val="minor"/>
    </font>
    <font>
      <sz val="16"/>
      <color theme="1"/>
      <name val="Georgia"/>
      <family val="1"/>
    </font>
    <font>
      <sz val="36"/>
      <color theme="1"/>
      <name val="Georgia"/>
      <family val="1"/>
    </font>
    <font>
      <sz val="11"/>
      <color theme="1"/>
      <name val="Arial"/>
      <family val="2"/>
    </font>
    <font>
      <b/>
      <sz val="11"/>
      <color rgb="FFFFD966"/>
      <name val="Arial"/>
      <family val="2"/>
    </font>
    <font>
      <b/>
      <sz val="13"/>
      <color rgb="FFFFD966"/>
      <name val="Arial"/>
      <family val="2"/>
    </font>
    <font>
      <b/>
      <sz val="13"/>
      <color rgb="FFFFFFFF"/>
      <name val="Arial"/>
      <family val="2"/>
    </font>
    <font>
      <sz val="12"/>
      <color theme="1"/>
      <name val="Arial"/>
      <family val="2"/>
    </font>
    <font>
      <b/>
      <sz val="12"/>
      <color theme="1"/>
      <name val="Arial"/>
      <family val="2"/>
    </font>
    <font>
      <sz val="11"/>
      <color rgb="FF000000"/>
      <name val="Calibri"/>
      <family val="2"/>
    </font>
    <font>
      <sz val="48"/>
      <color theme="1"/>
      <name val="Georgia"/>
      <family val="1"/>
    </font>
    <font>
      <sz val="16"/>
      <color theme="0"/>
      <name val="Calibri"/>
      <family val="2"/>
      <scheme val="minor"/>
    </font>
    <font>
      <sz val="11"/>
      <color theme="1"/>
      <name val="Segoe UI"/>
      <family val="2"/>
    </font>
    <font>
      <sz val="36"/>
      <color theme="1"/>
      <name val="Segoe UI Black"/>
      <family val="2"/>
    </font>
    <font>
      <sz val="72"/>
      <color theme="1"/>
      <name val="Segoe UI Black"/>
      <family val="2"/>
    </font>
    <font>
      <i/>
      <sz val="16"/>
      <color theme="7"/>
      <name val="Franklin Gothic Demi"/>
      <family val="2"/>
    </font>
    <font>
      <sz val="13"/>
      <color theme="0"/>
      <name val="Franklin Gothic Demi"/>
      <family val="2"/>
    </font>
    <font>
      <i/>
      <sz val="14"/>
      <color theme="0"/>
      <name val="Calibri"/>
      <family val="2"/>
      <scheme val="minor"/>
    </font>
    <font>
      <i/>
      <sz val="12"/>
      <color theme="1"/>
      <name val="Calibri"/>
      <family val="2"/>
      <scheme val="minor"/>
    </font>
    <font>
      <b/>
      <sz val="26"/>
      <color rgb="FF009999"/>
      <name val="Calibri"/>
      <family val="2"/>
      <scheme val="minor"/>
    </font>
    <font>
      <sz val="20"/>
      <color theme="1"/>
      <name val="Calibri"/>
      <family val="2"/>
      <scheme val="minor"/>
    </font>
    <font>
      <sz val="12"/>
      <color theme="1"/>
      <name val="Calibri"/>
      <family val="2"/>
      <scheme val="minor"/>
    </font>
    <font>
      <sz val="9"/>
      <color theme="1"/>
      <name val="Calibri"/>
      <family val="2"/>
      <scheme val="minor"/>
    </font>
    <font>
      <sz val="12"/>
      <color theme="0"/>
      <name val="Arial"/>
      <family val="2"/>
    </font>
  </fonts>
  <fills count="31">
    <fill>
      <patternFill patternType="none"/>
    </fill>
    <fill>
      <patternFill patternType="gray125"/>
    </fill>
    <fill>
      <patternFill patternType="solid">
        <fgColor theme="1" tint="4.9989318521683403E-2"/>
        <bgColor indexed="64"/>
      </patternFill>
    </fill>
    <fill>
      <patternFill patternType="solid">
        <fgColor theme="4" tint="-0.249977111117893"/>
        <bgColor indexed="64"/>
      </patternFill>
    </fill>
    <fill>
      <patternFill patternType="solid">
        <fgColor theme="4"/>
        <bgColor indexed="64"/>
      </patternFill>
    </fill>
    <fill>
      <patternFill patternType="solid">
        <fgColor theme="4" tint="0.39997558519241921"/>
        <bgColor indexed="64"/>
      </patternFill>
    </fill>
    <fill>
      <patternFill patternType="solid">
        <fgColor theme="2"/>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FFFF00"/>
        <bgColor indexed="64"/>
      </patternFill>
    </fill>
    <fill>
      <patternFill patternType="solid">
        <fgColor rgb="FF0D0D0D"/>
        <bgColor indexed="64"/>
      </patternFill>
    </fill>
    <fill>
      <patternFill patternType="solid">
        <fgColor theme="6" tint="0.39997558519241921"/>
        <bgColor indexed="64"/>
      </patternFill>
    </fill>
    <fill>
      <patternFill patternType="solid">
        <fgColor theme="1"/>
        <bgColor indexed="64"/>
      </patternFill>
    </fill>
    <fill>
      <patternFill patternType="solid">
        <fgColor rgb="FF009999"/>
        <bgColor indexed="64"/>
      </patternFill>
    </fill>
    <fill>
      <patternFill patternType="solid">
        <fgColor theme="8" tint="0.39997558519241921"/>
        <bgColor indexed="64"/>
      </patternFill>
    </fill>
    <fill>
      <patternFill patternType="solid">
        <fgColor theme="8"/>
        <bgColor indexed="64"/>
      </patternFill>
    </fill>
    <fill>
      <patternFill patternType="solid">
        <fgColor theme="3" tint="-0.249977111117893"/>
        <bgColor indexed="64"/>
      </patternFill>
    </fill>
    <fill>
      <patternFill patternType="solid">
        <fgColor theme="7" tint="0.39997558519241921"/>
        <bgColor indexed="64"/>
      </patternFill>
    </fill>
    <fill>
      <patternFill patternType="solid">
        <fgColor theme="0"/>
        <bgColor indexed="64"/>
      </patternFill>
    </fill>
    <fill>
      <patternFill patternType="solid">
        <fgColor theme="6" tint="0.59999389629810485"/>
        <bgColor indexed="64"/>
      </patternFill>
    </fill>
    <fill>
      <patternFill patternType="lightGray">
        <fgColor theme="0"/>
        <bgColor theme="7" tint="0.39991454817346722"/>
      </patternFill>
    </fill>
    <fill>
      <patternFill patternType="solid">
        <fgColor rgb="FF92D050"/>
        <bgColor indexed="64"/>
      </patternFill>
    </fill>
    <fill>
      <patternFill patternType="solid">
        <fgColor rgb="FFFF5050"/>
        <bgColor indexed="64"/>
      </patternFill>
    </fill>
    <fill>
      <patternFill patternType="solid">
        <fgColor rgb="FFE7E6E6"/>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rgb="FFFFFFFF"/>
        <bgColor indexed="64"/>
      </patternFill>
    </fill>
    <fill>
      <patternFill patternType="solid">
        <fgColor theme="7"/>
        <bgColor indexed="64"/>
      </patternFill>
    </fill>
    <fill>
      <patternFill patternType="solid">
        <fgColor rgb="FFFFC000"/>
        <bgColor indexed="64"/>
      </patternFill>
    </fill>
    <fill>
      <patternFill patternType="solid">
        <fgColor theme="0" tint="-0.14999847407452621"/>
        <bgColor indexed="64"/>
      </patternFill>
    </fill>
    <fill>
      <patternFill patternType="solid">
        <fgColor rgb="FF33CCCC"/>
        <bgColor indexed="64"/>
      </patternFill>
    </fill>
  </fills>
  <borders count="28">
    <border>
      <left/>
      <right/>
      <top/>
      <bottom/>
      <diagonal/>
    </border>
    <border>
      <left/>
      <right/>
      <top style="hair">
        <color auto="1"/>
      </top>
      <bottom style="hair">
        <color auto="1"/>
      </bottom>
      <diagonal/>
    </border>
    <border>
      <left/>
      <right/>
      <top style="medium">
        <color theme="0"/>
      </top>
      <bottom style="medium">
        <color theme="0"/>
      </bottom>
      <diagonal/>
    </border>
    <border>
      <left style="thick">
        <color theme="2" tint="-0.749961851863155"/>
      </left>
      <right/>
      <top style="thick">
        <color theme="2" tint="-0.749961851863155"/>
      </top>
      <bottom/>
      <diagonal/>
    </border>
    <border>
      <left/>
      <right/>
      <top style="thick">
        <color theme="2" tint="-0.749961851863155"/>
      </top>
      <bottom/>
      <diagonal/>
    </border>
    <border>
      <left/>
      <right style="thin">
        <color theme="2" tint="-0.749961851863155"/>
      </right>
      <top style="thick">
        <color theme="2" tint="-0.749961851863155"/>
      </top>
      <bottom/>
      <diagonal/>
    </border>
    <border>
      <left style="thick">
        <color theme="2" tint="-0.749961851863155"/>
      </left>
      <right/>
      <top/>
      <bottom/>
      <diagonal/>
    </border>
    <border>
      <left/>
      <right style="thin">
        <color theme="2" tint="-0.749961851863155"/>
      </right>
      <top/>
      <bottom/>
      <diagonal/>
    </border>
    <border>
      <left style="thick">
        <color theme="2" tint="-0.749961851863155"/>
      </left>
      <right/>
      <top/>
      <bottom style="thin">
        <color theme="2" tint="-0.749961851863155"/>
      </bottom>
      <diagonal/>
    </border>
    <border>
      <left/>
      <right/>
      <top/>
      <bottom style="thin">
        <color theme="2" tint="-0.749961851863155"/>
      </bottom>
      <diagonal/>
    </border>
    <border>
      <left/>
      <right style="thin">
        <color theme="2" tint="-0.749961851863155"/>
      </right>
      <top/>
      <bottom style="thin">
        <color theme="2" tint="-0.749961851863155"/>
      </bottom>
      <diagonal/>
    </border>
    <border>
      <left/>
      <right/>
      <top/>
      <bottom style="medium">
        <color theme="0"/>
      </bottom>
      <diagonal/>
    </border>
    <border>
      <left style="thick">
        <color theme="0" tint="-0.499984740745262"/>
      </left>
      <right/>
      <top style="thick">
        <color theme="0" tint="-0.499984740745262"/>
      </top>
      <bottom/>
      <diagonal/>
    </border>
    <border>
      <left/>
      <right/>
      <top style="thick">
        <color theme="0" tint="-0.499984740745262"/>
      </top>
      <bottom/>
      <diagonal/>
    </border>
    <border>
      <left/>
      <right style="thin">
        <color theme="0" tint="-0.499984740745262"/>
      </right>
      <top style="thick">
        <color theme="0" tint="-0.499984740745262"/>
      </top>
      <bottom/>
      <diagonal/>
    </border>
    <border>
      <left style="thick">
        <color theme="0" tint="-0.499984740745262"/>
      </left>
      <right/>
      <top/>
      <bottom/>
      <diagonal/>
    </border>
    <border>
      <left/>
      <right style="thin">
        <color theme="0" tint="-0.499984740745262"/>
      </right>
      <top/>
      <bottom/>
      <diagonal/>
    </border>
    <border>
      <left style="thick">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right style="medium">
        <color theme="2" tint="-0.749961851863155"/>
      </right>
      <top/>
      <bottom/>
      <diagonal/>
    </border>
    <border>
      <left style="thin">
        <color theme="2" tint="-0.749961851863155"/>
      </left>
      <right/>
      <top style="thin">
        <color theme="2" tint="-0.749961851863155"/>
      </top>
      <bottom/>
      <diagonal/>
    </border>
    <border>
      <left/>
      <right/>
      <top style="thin">
        <color theme="2" tint="-0.749961851863155"/>
      </top>
      <bottom/>
      <diagonal/>
    </border>
    <border>
      <left/>
      <right style="medium">
        <color theme="2" tint="-0.749961851863155"/>
      </right>
      <top style="thin">
        <color theme="2" tint="-0.749961851863155"/>
      </top>
      <bottom/>
      <diagonal/>
    </border>
    <border>
      <left style="thin">
        <color theme="2" tint="-0.749961851863155"/>
      </left>
      <right/>
      <top/>
      <bottom/>
      <diagonal/>
    </border>
    <border>
      <left style="thin">
        <color theme="2" tint="-0.749961851863155"/>
      </left>
      <right/>
      <top/>
      <bottom style="thin">
        <color theme="2" tint="-0.749961851863155"/>
      </bottom>
      <diagonal/>
    </border>
    <border>
      <left/>
      <right style="medium">
        <color theme="2" tint="-0.749961851863155"/>
      </right>
      <top/>
      <bottom style="thin">
        <color theme="2" tint="-0.749961851863155"/>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2">
    <xf numFmtId="0" fontId="0" fillId="0" borderId="0" xfId="0"/>
    <xf numFmtId="0" fontId="0" fillId="6" borderId="0" xfId="0" applyFill="1"/>
    <xf numFmtId="0" fontId="0" fillId="7" borderId="0" xfId="0" applyFill="1"/>
    <xf numFmtId="0" fontId="0" fillId="8" borderId="0" xfId="0" applyFill="1"/>
    <xf numFmtId="0" fontId="0" fillId="9" borderId="0" xfId="0" applyFill="1"/>
    <xf numFmtId="0" fontId="0" fillId="11" borderId="0" xfId="0" applyFill="1"/>
    <xf numFmtId="0" fontId="2" fillId="0" borderId="0" xfId="0" applyFont="1"/>
    <xf numFmtId="0" fontId="0" fillId="16" borderId="0" xfId="0" applyFill="1"/>
    <xf numFmtId="0" fontId="0" fillId="17" borderId="0" xfId="0" applyFill="1"/>
    <xf numFmtId="0" fontId="7" fillId="17" borderId="0" xfId="0" applyFont="1" applyFill="1" applyAlignment="1">
      <alignment horizontal="center"/>
    </xf>
    <xf numFmtId="0" fontId="0" fillId="19" borderId="0" xfId="0" applyFill="1"/>
    <xf numFmtId="0" fontId="0" fillId="0" borderId="0" xfId="0" applyFill="1"/>
    <xf numFmtId="0" fontId="0" fillId="17" borderId="0" xfId="0" applyNumberFormat="1" applyFill="1"/>
    <xf numFmtId="0" fontId="10" fillId="17" borderId="0" xfId="0" applyFont="1" applyFill="1"/>
    <xf numFmtId="0" fontId="0" fillId="23" borderId="0" xfId="0" applyFill="1"/>
    <xf numFmtId="0" fontId="0" fillId="26" borderId="0" xfId="0" applyFill="1"/>
    <xf numFmtId="0" fontId="11" fillId="0" borderId="0" xfId="0" applyFont="1" applyFill="1" applyAlignment="1">
      <alignment vertical="center" wrapText="1"/>
    </xf>
    <xf numFmtId="0" fontId="0" fillId="25" borderId="0" xfId="0" applyFill="1"/>
    <xf numFmtId="0" fontId="11" fillId="25" borderId="0" xfId="0" applyFont="1" applyFill="1" applyAlignment="1">
      <alignment vertical="center" wrapText="1"/>
    </xf>
    <xf numFmtId="0" fontId="0" fillId="24" borderId="0" xfId="0" applyFill="1"/>
    <xf numFmtId="0" fontId="0" fillId="27" borderId="0" xfId="0" applyFill="1"/>
    <xf numFmtId="0" fontId="14" fillId="0" borderId="0" xfId="0" applyFont="1"/>
    <xf numFmtId="0" fontId="5" fillId="2" borderId="0" xfId="0" applyFont="1" applyFill="1" applyProtection="1">
      <protection hidden="1"/>
    </xf>
    <xf numFmtId="0" fontId="4" fillId="0" borderId="0" xfId="0" applyFont="1" applyProtection="1">
      <protection hidden="1"/>
    </xf>
    <xf numFmtId="0" fontId="6" fillId="12" borderId="0" xfId="0" applyFont="1" applyFill="1" applyProtection="1">
      <protection hidden="1"/>
    </xf>
    <xf numFmtId="0" fontId="6" fillId="2" borderId="0" xfId="0" applyFont="1" applyFill="1" applyProtection="1">
      <protection locked="0" hidden="1"/>
    </xf>
    <xf numFmtId="0" fontId="12" fillId="13" borderId="0" xfId="0" applyFont="1" applyFill="1" applyProtection="1">
      <protection locked="0" hidden="1"/>
    </xf>
    <xf numFmtId="0" fontId="15" fillId="2" borderId="0" xfId="0" applyFont="1" applyFill="1" applyProtection="1">
      <protection hidden="1"/>
    </xf>
    <xf numFmtId="0" fontId="15" fillId="0" borderId="0" xfId="0" applyFont="1" applyProtection="1">
      <protection hidden="1"/>
    </xf>
    <xf numFmtId="0" fontId="15" fillId="0" borderId="0" xfId="0" applyFont="1" applyFill="1" applyProtection="1">
      <protection hidden="1"/>
    </xf>
    <xf numFmtId="0" fontId="15" fillId="18" borderId="0" xfId="0" applyFont="1" applyFill="1" applyBorder="1" applyProtection="1">
      <protection hidden="1"/>
    </xf>
    <xf numFmtId="0" fontId="3" fillId="13" borderId="0" xfId="0" applyFont="1" applyFill="1"/>
    <xf numFmtId="0" fontId="16" fillId="13" borderId="0" xfId="0" applyFont="1" applyFill="1"/>
    <xf numFmtId="0" fontId="0" fillId="28" borderId="0" xfId="0" applyFill="1"/>
    <xf numFmtId="0" fontId="3" fillId="0" borderId="0" xfId="0" applyFont="1" applyFill="1"/>
    <xf numFmtId="0" fontId="18" fillId="0" borderId="0" xfId="0" applyFont="1" applyFill="1"/>
    <xf numFmtId="0" fontId="21" fillId="5" borderId="0" xfId="0" applyFont="1" applyFill="1" applyBorder="1" applyAlignment="1" applyProtection="1">
      <alignment horizontal="left" vertical="center" wrapText="1"/>
      <protection locked="0" hidden="1"/>
    </xf>
    <xf numFmtId="0" fontId="21" fillId="15" borderId="0" xfId="0" applyFont="1" applyFill="1" applyBorder="1" applyAlignment="1" applyProtection="1">
      <alignment horizontal="left" vertical="center" wrapText="1"/>
      <protection locked="0" hidden="1"/>
    </xf>
    <xf numFmtId="0" fontId="21" fillId="4" borderId="0" xfId="0" applyFont="1" applyFill="1" applyBorder="1" applyAlignment="1" applyProtection="1">
      <alignment horizontal="left" vertical="center" wrapText="1"/>
      <protection locked="0" hidden="1"/>
    </xf>
    <xf numFmtId="0" fontId="21" fillId="3" borderId="0" xfId="0" applyFont="1" applyFill="1" applyBorder="1" applyAlignment="1" applyProtection="1">
      <alignment horizontal="left" vertical="center" wrapText="1"/>
      <protection locked="0" hidden="1"/>
    </xf>
    <xf numFmtId="0" fontId="23" fillId="25" borderId="0" xfId="0" applyFont="1" applyFill="1" applyProtection="1">
      <protection hidden="1"/>
    </xf>
    <xf numFmtId="0" fontId="24" fillId="25" borderId="0" xfId="0" applyFont="1" applyFill="1" applyProtection="1">
      <protection locked="0"/>
    </xf>
    <xf numFmtId="0" fontId="4" fillId="25" borderId="0" xfId="0" applyFont="1" applyFill="1" applyProtection="1">
      <protection hidden="1"/>
    </xf>
    <xf numFmtId="0" fontId="19" fillId="25" borderId="0" xfId="0" applyFont="1" applyFill="1" applyProtection="1">
      <protection locked="0" hidden="1"/>
    </xf>
    <xf numFmtId="0" fontId="24" fillId="29" borderId="0" xfId="0" applyFont="1" applyFill="1" applyProtection="1">
      <protection locked="0"/>
    </xf>
    <xf numFmtId="0" fontId="19" fillId="29" borderId="0" xfId="0" applyFont="1" applyFill="1" applyProtection="1">
      <protection locked="0" hidden="1"/>
    </xf>
    <xf numFmtId="0" fontId="4" fillId="29" borderId="0" xfId="0" applyFont="1" applyFill="1" applyProtection="1">
      <protection hidden="1"/>
    </xf>
    <xf numFmtId="0" fontId="24" fillId="7" borderId="0" xfId="0" applyFont="1" applyFill="1" applyProtection="1">
      <protection locked="0"/>
    </xf>
    <xf numFmtId="0" fontId="23" fillId="7" borderId="0" xfId="0" applyFont="1" applyFill="1" applyProtection="1">
      <protection locked="0"/>
    </xf>
    <xf numFmtId="0" fontId="23" fillId="7" borderId="0" xfId="0" applyFont="1" applyFill="1" applyProtection="1">
      <protection hidden="1"/>
    </xf>
    <xf numFmtId="0" fontId="4" fillId="7" borderId="0" xfId="0" applyFont="1" applyFill="1" applyProtection="1">
      <protection hidden="1"/>
    </xf>
    <xf numFmtId="0" fontId="28" fillId="0" borderId="0" xfId="0" applyFont="1"/>
    <xf numFmtId="0" fontId="29" fillId="0" borderId="0" xfId="0" applyFont="1" applyBorder="1" applyAlignment="1"/>
    <xf numFmtId="0" fontId="34" fillId="17" borderId="0" xfId="0" applyFont="1" applyFill="1"/>
    <xf numFmtId="0" fontId="35" fillId="17" borderId="0" xfId="0" applyFont="1" applyFill="1"/>
    <xf numFmtId="0" fontId="36" fillId="17" borderId="0" xfId="0" applyFont="1" applyFill="1"/>
    <xf numFmtId="0" fontId="33" fillId="13" borderId="0" xfId="0" applyFont="1" applyFill="1" applyAlignment="1">
      <alignment horizontal="left" indent="2"/>
    </xf>
    <xf numFmtId="0" fontId="3" fillId="13" borderId="0" xfId="0" applyFont="1" applyFill="1" applyAlignment="1">
      <alignment horizontal="left" indent="2"/>
    </xf>
    <xf numFmtId="0" fontId="0" fillId="22" borderId="0" xfId="0" applyFill="1" applyProtection="1">
      <protection locked="0"/>
    </xf>
    <xf numFmtId="0" fontId="0" fillId="21" borderId="0" xfId="0" applyFill="1" applyProtection="1">
      <protection locked="0"/>
    </xf>
    <xf numFmtId="0" fontId="0" fillId="6" borderId="0" xfId="0" applyFill="1" applyProtection="1">
      <protection locked="0"/>
    </xf>
    <xf numFmtId="0" fontId="0" fillId="30" borderId="0" xfId="0" applyFill="1"/>
    <xf numFmtId="0" fontId="7" fillId="17" borderId="0" xfId="0" applyFont="1" applyFill="1" applyAlignment="1" applyProtection="1">
      <alignment horizontal="center"/>
      <protection locked="0"/>
    </xf>
    <xf numFmtId="164" fontId="0" fillId="17" borderId="0" xfId="0" applyNumberFormat="1" applyFill="1" applyAlignment="1">
      <alignment horizontal="center"/>
    </xf>
    <xf numFmtId="0" fontId="20" fillId="14" borderId="0" xfId="0" applyFont="1" applyFill="1" applyProtection="1">
      <protection locked="0" hidden="1"/>
    </xf>
    <xf numFmtId="0" fontId="21" fillId="14" borderId="0" xfId="0" applyFont="1" applyFill="1" applyBorder="1" applyAlignment="1" applyProtection="1">
      <alignment horizontal="left" vertical="center" wrapText="1"/>
      <protection locked="0" hidden="1"/>
    </xf>
    <xf numFmtId="0" fontId="20" fillId="3" borderId="0" xfId="0" applyFont="1" applyFill="1" applyBorder="1" applyProtection="1">
      <protection locked="0" hidden="1"/>
    </xf>
    <xf numFmtId="0" fontId="30" fillId="6" borderId="21" xfId="0" applyFont="1" applyFill="1" applyBorder="1" applyAlignment="1">
      <alignment horizontal="left" vertical="center" wrapText="1" indent="1"/>
    </xf>
    <xf numFmtId="0" fontId="30" fillId="6" borderId="22" xfId="0" applyFont="1" applyFill="1" applyBorder="1" applyAlignment="1">
      <alignment horizontal="left" vertical="center" wrapText="1" indent="1"/>
    </xf>
    <xf numFmtId="0" fontId="30" fillId="6" borderId="23" xfId="0" applyFont="1" applyFill="1" applyBorder="1" applyAlignment="1">
      <alignment horizontal="left" vertical="center" wrapText="1" indent="1"/>
    </xf>
    <xf numFmtId="0" fontId="30" fillId="6" borderId="24" xfId="0" applyFont="1" applyFill="1" applyBorder="1" applyAlignment="1">
      <alignment horizontal="left" vertical="center" wrapText="1" indent="1"/>
    </xf>
    <xf numFmtId="0" fontId="30" fillId="6" borderId="0" xfId="0" applyFont="1" applyFill="1" applyBorder="1" applyAlignment="1">
      <alignment horizontal="left" vertical="center" wrapText="1" indent="1"/>
    </xf>
    <xf numFmtId="0" fontId="30" fillId="6" borderId="20" xfId="0" applyFont="1" applyFill="1" applyBorder="1" applyAlignment="1">
      <alignment horizontal="left" vertical="center" wrapText="1" indent="1"/>
    </xf>
    <xf numFmtId="0" fontId="30" fillId="6" borderId="25" xfId="0" applyFont="1" applyFill="1" applyBorder="1" applyAlignment="1">
      <alignment horizontal="left" vertical="center" wrapText="1" indent="1"/>
    </xf>
    <xf numFmtId="0" fontId="30" fillId="6" borderId="9" xfId="0" applyFont="1" applyFill="1" applyBorder="1" applyAlignment="1">
      <alignment horizontal="left" vertical="center" wrapText="1" indent="1"/>
    </xf>
    <xf numFmtId="0" fontId="30" fillId="6" borderId="26" xfId="0" applyFont="1" applyFill="1" applyBorder="1" applyAlignment="1">
      <alignment horizontal="left" vertical="center" wrapText="1" indent="1"/>
    </xf>
    <xf numFmtId="0" fontId="39" fillId="3" borderId="0" xfId="0" applyFont="1" applyFill="1" applyAlignment="1" applyProtection="1">
      <alignment horizontal="left" indent="2"/>
      <protection locked="0" hidden="1"/>
    </xf>
    <xf numFmtId="0" fontId="19" fillId="25" borderId="1" xfId="0" applyFont="1" applyFill="1" applyBorder="1" applyProtection="1">
      <protection locked="0" hidden="1"/>
    </xf>
    <xf numFmtId="0" fontId="31" fillId="12" borderId="0" xfId="0" applyFont="1" applyFill="1" applyAlignment="1" applyProtection="1">
      <alignment horizontal="center"/>
      <protection locked="0" hidden="1"/>
    </xf>
    <xf numFmtId="0" fontId="19" fillId="29" borderId="1" xfId="0" applyFont="1" applyFill="1" applyBorder="1" applyProtection="1">
      <protection locked="0" hidden="1"/>
    </xf>
    <xf numFmtId="0" fontId="19" fillId="7" borderId="1" xfId="0" applyFont="1" applyFill="1" applyBorder="1" applyProtection="1">
      <protection locked="0" hidden="1"/>
    </xf>
    <xf numFmtId="0" fontId="26" fillId="0" borderId="0" xfId="0" applyFont="1" applyFill="1" applyAlignment="1" applyProtection="1">
      <alignment vertical="center"/>
      <protection hidden="1"/>
    </xf>
    <xf numFmtId="0" fontId="39" fillId="14" borderId="0" xfId="0" applyFont="1" applyFill="1" applyAlignment="1" applyProtection="1">
      <alignment horizontal="left" indent="2"/>
      <protection locked="0" hidden="1"/>
    </xf>
    <xf numFmtId="0" fontId="39" fillId="5" borderId="0" xfId="0" applyFont="1" applyFill="1" applyAlignment="1" applyProtection="1">
      <alignment horizontal="left" indent="2"/>
      <protection locked="0" hidden="1"/>
    </xf>
    <xf numFmtId="0" fontId="39" fillId="15" borderId="0" xfId="0" applyFont="1" applyFill="1" applyAlignment="1" applyProtection="1">
      <alignment horizontal="left" indent="2"/>
      <protection locked="0" hidden="1"/>
    </xf>
    <xf numFmtId="0" fontId="39" fillId="4" borderId="0" xfId="0" applyFont="1" applyFill="1" applyAlignment="1" applyProtection="1">
      <alignment horizontal="left" indent="2"/>
      <protection locked="0" hidden="1"/>
    </xf>
    <xf numFmtId="0" fontId="22" fillId="14" borderId="2" xfId="0" applyFont="1" applyFill="1" applyBorder="1" applyAlignment="1" applyProtection="1">
      <alignment horizontal="left" vertical="center" wrapText="1"/>
      <protection locked="0" hidden="1"/>
    </xf>
    <xf numFmtId="0" fontId="22" fillId="5" borderId="2" xfId="0" applyFont="1" applyFill="1" applyBorder="1" applyAlignment="1" applyProtection="1">
      <alignment horizontal="left" vertical="center" wrapText="1"/>
      <protection locked="0" hidden="1"/>
    </xf>
    <xf numFmtId="0" fontId="22" fillId="15" borderId="2" xfId="0" applyFont="1" applyFill="1" applyBorder="1" applyAlignment="1" applyProtection="1">
      <alignment horizontal="left" vertical="center" wrapText="1"/>
      <protection locked="0" hidden="1"/>
    </xf>
    <xf numFmtId="0" fontId="22" fillId="4" borderId="2" xfId="0" applyFont="1" applyFill="1" applyBorder="1" applyAlignment="1" applyProtection="1">
      <alignment horizontal="left" vertical="center" wrapText="1"/>
      <protection locked="0" hidden="1"/>
    </xf>
    <xf numFmtId="0" fontId="22" fillId="3" borderId="2" xfId="0" applyFont="1" applyFill="1" applyBorder="1" applyAlignment="1" applyProtection="1">
      <alignment horizontal="left" vertical="center" wrapText="1"/>
      <protection locked="0" hidden="1"/>
    </xf>
    <xf numFmtId="0" fontId="22" fillId="14" borderId="11" xfId="0" applyFont="1" applyFill="1" applyBorder="1" applyAlignment="1" applyProtection="1">
      <alignment horizontal="left" vertical="center" wrapText="1"/>
      <protection locked="0" hidden="1"/>
    </xf>
    <xf numFmtId="0" fontId="13" fillId="27" borderId="0" xfId="0" applyFont="1" applyFill="1" applyAlignment="1" applyProtection="1">
      <alignment horizontal="center" vertical="center"/>
      <protection hidden="1"/>
    </xf>
    <xf numFmtId="0" fontId="22" fillId="15" borderId="11" xfId="0" applyFont="1" applyFill="1" applyBorder="1" applyAlignment="1" applyProtection="1">
      <alignment horizontal="left" vertical="center" wrapText="1"/>
      <protection locked="0" hidden="1"/>
    </xf>
    <xf numFmtId="0" fontId="22" fillId="4" borderId="11" xfId="0" applyFont="1" applyFill="1" applyBorder="1" applyAlignment="1" applyProtection="1">
      <alignment horizontal="left" vertical="center" wrapText="1"/>
      <protection locked="0" hidden="1"/>
    </xf>
    <xf numFmtId="0" fontId="22" fillId="3" borderId="11" xfId="0" applyFont="1" applyFill="1" applyBorder="1" applyAlignment="1" applyProtection="1">
      <alignment horizontal="left" vertical="center" wrapText="1"/>
      <protection locked="0" hidden="1"/>
    </xf>
    <xf numFmtId="0" fontId="22" fillId="5" borderId="11" xfId="0" applyFont="1" applyFill="1" applyBorder="1" applyAlignment="1" applyProtection="1">
      <alignment horizontal="left" vertical="center" wrapText="1"/>
      <protection locked="0" hidden="1"/>
    </xf>
    <xf numFmtId="0" fontId="21" fillId="5" borderId="2" xfId="0" applyFont="1" applyFill="1" applyBorder="1" applyAlignment="1" applyProtection="1">
      <alignment horizontal="left" vertical="center" wrapText="1"/>
      <protection locked="0" hidden="1"/>
    </xf>
    <xf numFmtId="0" fontId="32" fillId="10" borderId="2" xfId="0" applyFont="1" applyFill="1" applyBorder="1" applyAlignment="1" applyProtection="1">
      <alignment horizontal="left" vertical="center" wrapText="1" indent="7"/>
      <protection locked="0" hidden="1"/>
    </xf>
    <xf numFmtId="0" fontId="32" fillId="10" borderId="11" xfId="0" applyFont="1" applyFill="1" applyBorder="1" applyAlignment="1" applyProtection="1">
      <alignment horizontal="left" vertical="center" wrapText="1" indent="7"/>
      <protection locked="0" hidden="1"/>
    </xf>
    <xf numFmtId="0" fontId="32" fillId="2" borderId="2" xfId="0" applyFont="1" applyFill="1" applyBorder="1" applyAlignment="1" applyProtection="1">
      <alignment horizontal="left" vertical="center" wrapText="1" indent="7"/>
      <protection locked="0" hidden="1"/>
    </xf>
    <xf numFmtId="0" fontId="17" fillId="18" borderId="12" xfId="0" applyFont="1" applyFill="1" applyBorder="1" applyAlignment="1">
      <alignment horizontal="left" vertical="center" wrapText="1" indent="1"/>
    </xf>
    <xf numFmtId="0" fontId="17" fillId="18" borderId="13" xfId="0" applyFont="1" applyFill="1" applyBorder="1" applyAlignment="1">
      <alignment horizontal="left" vertical="center" wrapText="1" indent="1"/>
    </xf>
    <xf numFmtId="0" fontId="17" fillId="18" borderId="14" xfId="0" applyFont="1" applyFill="1" applyBorder="1" applyAlignment="1">
      <alignment horizontal="left" vertical="center" wrapText="1" indent="1"/>
    </xf>
    <xf numFmtId="0" fontId="17" fillId="18" borderId="15" xfId="0" applyFont="1" applyFill="1" applyBorder="1" applyAlignment="1">
      <alignment horizontal="left" vertical="center" wrapText="1" indent="1"/>
    </xf>
    <xf numFmtId="0" fontId="17" fillId="18" borderId="0" xfId="0" applyFont="1" applyFill="1" applyBorder="1" applyAlignment="1">
      <alignment horizontal="left" vertical="center" wrapText="1" indent="1"/>
    </xf>
    <xf numFmtId="0" fontId="17" fillId="18" borderId="16" xfId="0" applyFont="1" applyFill="1" applyBorder="1" applyAlignment="1">
      <alignment horizontal="left" vertical="center" wrapText="1" indent="1"/>
    </xf>
    <xf numFmtId="0" fontId="17" fillId="18" borderId="17" xfId="0" applyFont="1" applyFill="1" applyBorder="1" applyAlignment="1">
      <alignment horizontal="left" vertical="center" wrapText="1" indent="1"/>
    </xf>
    <xf numFmtId="0" fontId="17" fillId="18" borderId="18" xfId="0" applyFont="1" applyFill="1" applyBorder="1" applyAlignment="1">
      <alignment horizontal="left" vertical="center" wrapText="1" indent="1"/>
    </xf>
    <xf numFmtId="0" fontId="17" fillId="18" borderId="19" xfId="0" applyFont="1" applyFill="1" applyBorder="1" applyAlignment="1">
      <alignment horizontal="left" vertical="center" wrapText="1" indent="1"/>
    </xf>
    <xf numFmtId="0" fontId="18" fillId="0" borderId="0" xfId="0" applyFont="1" applyFill="1"/>
    <xf numFmtId="0" fontId="7" fillId="17" borderId="0" xfId="0" applyFont="1" applyFill="1" applyAlignment="1" applyProtection="1">
      <alignment horizontal="center"/>
      <protection locked="0"/>
    </xf>
    <xf numFmtId="0" fontId="27" fillId="23" borderId="0" xfId="0" applyFont="1" applyFill="1" applyAlignment="1" applyProtection="1">
      <alignment horizontal="center" vertical="center" wrapText="1"/>
      <protection locked="0"/>
    </xf>
    <xf numFmtId="0" fontId="0" fillId="23" borderId="0" xfId="0" applyFill="1" applyAlignment="1" applyProtection="1">
      <alignment horizontal="center"/>
      <protection locked="0"/>
    </xf>
    <xf numFmtId="0" fontId="1" fillId="16" borderId="0" xfId="0" applyFont="1" applyFill="1" applyAlignment="1" applyProtection="1">
      <alignment horizontal="center"/>
      <protection locked="0"/>
    </xf>
    <xf numFmtId="0" fontId="9" fillId="16" borderId="0" xfId="0" applyFont="1" applyFill="1" applyAlignment="1" applyProtection="1">
      <alignment horizontal="center" vertical="center"/>
      <protection locked="0"/>
    </xf>
    <xf numFmtId="0" fontId="0" fillId="17" borderId="0" xfId="0" applyFill="1" applyAlignment="1">
      <alignment horizontal="center"/>
    </xf>
    <xf numFmtId="0" fontId="8" fillId="20" borderId="0" xfId="0" applyFont="1" applyFill="1" applyAlignment="1" applyProtection="1">
      <alignment horizontal="center" vertical="center"/>
      <protection locked="0"/>
    </xf>
    <xf numFmtId="0" fontId="0" fillId="18" borderId="3" xfId="0" applyFill="1" applyBorder="1" applyAlignment="1" applyProtection="1">
      <alignment horizontal="left" vertical="top"/>
      <protection locked="0"/>
    </xf>
    <xf numFmtId="0" fontId="0" fillId="18" borderId="4" xfId="0" applyFill="1" applyBorder="1" applyAlignment="1" applyProtection="1">
      <alignment horizontal="left" vertical="top"/>
      <protection locked="0"/>
    </xf>
    <xf numFmtId="0" fontId="0" fillId="18" borderId="5" xfId="0" applyFill="1" applyBorder="1" applyAlignment="1" applyProtection="1">
      <alignment horizontal="left" vertical="top"/>
      <protection locked="0"/>
    </xf>
    <xf numFmtId="0" fontId="0" fillId="18" borderId="6" xfId="0" applyFill="1" applyBorder="1" applyAlignment="1" applyProtection="1">
      <alignment horizontal="left" vertical="top"/>
      <protection locked="0"/>
    </xf>
    <xf numFmtId="0" fontId="0" fillId="18" borderId="0" xfId="0" applyFill="1" applyBorder="1" applyAlignment="1" applyProtection="1">
      <alignment horizontal="left" vertical="top"/>
      <protection locked="0"/>
    </xf>
    <xf numFmtId="0" fontId="0" fillId="18" borderId="7" xfId="0" applyFill="1" applyBorder="1" applyAlignment="1" applyProtection="1">
      <alignment horizontal="left" vertical="top"/>
      <protection locked="0"/>
    </xf>
    <xf numFmtId="0" fontId="0" fillId="18" borderId="8" xfId="0" applyFill="1" applyBorder="1" applyAlignment="1" applyProtection="1">
      <alignment horizontal="left" vertical="top"/>
      <protection locked="0"/>
    </xf>
    <xf numFmtId="0" fontId="0" fillId="18" borderId="9" xfId="0" applyFill="1" applyBorder="1" applyAlignment="1" applyProtection="1">
      <alignment horizontal="left" vertical="top"/>
      <protection locked="0"/>
    </xf>
    <xf numFmtId="0" fontId="0" fillId="18" borderId="10" xfId="0" applyFill="1" applyBorder="1" applyAlignment="1" applyProtection="1">
      <alignment horizontal="left" vertical="top"/>
      <protection locked="0"/>
    </xf>
    <xf numFmtId="164" fontId="0" fillId="17" borderId="0" xfId="0" applyNumberFormat="1" applyFill="1" applyAlignment="1">
      <alignment horizontal="center"/>
    </xf>
    <xf numFmtId="0" fontId="0" fillId="17" borderId="27" xfId="0" applyFill="1" applyBorder="1" applyAlignment="1">
      <alignment horizontal="center"/>
    </xf>
    <xf numFmtId="0" fontId="38" fillId="17" borderId="0" xfId="0" applyFont="1" applyFill="1" applyAlignment="1">
      <alignment horizontal="left" vertical="center" wrapText="1"/>
    </xf>
    <xf numFmtId="0" fontId="37" fillId="17" borderId="0" xfId="0" applyFont="1" applyFill="1" applyAlignment="1">
      <alignment horizontal="center"/>
    </xf>
    <xf numFmtId="0" fontId="8" fillId="20" borderId="0" xfId="0" applyFont="1" applyFill="1" applyAlignment="1" applyProtection="1">
      <alignment horizontal="center" vertical="center" wrapText="1"/>
      <protection locked="0"/>
    </xf>
  </cellXfs>
  <cellStyles count="1">
    <cellStyle name="Normal" xfId="0" builtinId="0"/>
  </cellStyles>
  <dxfs count="11">
    <dxf>
      <fill>
        <patternFill>
          <bgColor rgb="FF009999"/>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s>
  <tableStyles count="0" defaultTableStyle="TableStyleMedium2" defaultPivotStyle="PivotStyleLight16"/>
  <colors>
    <mruColors>
      <color rgb="FF33CCCC"/>
      <color rgb="FF3333CC"/>
      <color rgb="FFD60093"/>
      <color rgb="FF000099"/>
      <color rgb="FF009999"/>
      <color rgb="FF008080"/>
      <color rgb="FF336699"/>
      <color rgb="FF666699"/>
      <color rgb="FFCC66FF"/>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Drop" dropStyle="combo" dx="22" fmlaLink="definitions!$A$1" fmlaRange="CategoryList" noThreeD="1" sel="4" val="0"/>
</file>

<file path=xl/ctrlProps/ctrlProp2.xml><?xml version="1.0" encoding="utf-8"?>
<formControlPr xmlns="http://schemas.microsoft.com/office/spreadsheetml/2009/9/main" objectType="List" dx="22" fmlaLink="definitions!$A$2" fmlaRange="SelList" noThreeD="1" sel="24" val="0"/>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Radio" firstButton="1"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lockText="1" noThreeD="1"/>
</file>

<file path=xl/ctrlProps/ctrlProp1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hyperlink" Target="#'Process Review'!A1"/><Relationship Id="rId5" Type="http://schemas.openxmlformats.org/officeDocument/2006/relationships/image" Target="../media/image4.png"/><Relationship Id="rId4" Type="http://schemas.openxmlformats.org/officeDocument/2006/relationships/hyperlink" Target="https://101excelhacks.wordpress.com/contact/" TargetMode="External"/></Relationships>
</file>

<file path=xl/drawings/_rels/drawing2.xml.rels><?xml version="1.0" encoding="UTF-8" standalone="yes"?>
<Relationships xmlns="http://schemas.openxmlformats.org/package/2006/relationships"><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xdr:from>
      <xdr:col>7</xdr:col>
      <xdr:colOff>285750</xdr:colOff>
      <xdr:row>1</xdr:row>
      <xdr:rowOff>329673</xdr:rowOff>
    </xdr:from>
    <xdr:to>
      <xdr:col>26</xdr:col>
      <xdr:colOff>130969</xdr:colOff>
      <xdr:row>33</xdr:row>
      <xdr:rowOff>140027</xdr:rowOff>
    </xdr:to>
    <xdr:grpSp>
      <xdr:nvGrpSpPr>
        <xdr:cNvPr id="10" name="Group 9">
          <a:extLst>
            <a:ext uri="{FF2B5EF4-FFF2-40B4-BE49-F238E27FC236}">
              <a16:creationId xmlns:a16="http://schemas.microsoft.com/office/drawing/2014/main" id="{00000000-0008-0000-0000-00000A000000}"/>
            </a:ext>
          </a:extLst>
        </xdr:cNvPr>
        <xdr:cNvGrpSpPr/>
      </xdr:nvGrpSpPr>
      <xdr:grpSpPr>
        <a:xfrm>
          <a:off x="4250531" y="448736"/>
          <a:ext cx="11168063" cy="7120791"/>
          <a:chOff x="4179094" y="365395"/>
          <a:chExt cx="11385178" cy="6263541"/>
        </a:xfrm>
      </xdr:grpSpPr>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4180149" y="365395"/>
            <a:ext cx="6487848" cy="539484"/>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indent="0" algn="l"/>
            <a:r>
              <a:rPr lang="en-US" sz="1200">
                <a:solidFill>
                  <a:schemeClr val="dk1">
                    <a:lumMod val="100000"/>
                  </a:schemeClr>
                </a:solidFill>
                <a:latin typeface="Segoe UI Light" panose="020B0502040204020203" pitchFamily="34" charset="0"/>
                <a:ea typeface="+mn-ea"/>
                <a:cs typeface="Segoe UI Light" panose="020B0502040204020203" pitchFamily="34" charset="0"/>
              </a:rPr>
              <a:t>Review the 9</a:t>
            </a:r>
            <a:r>
              <a:rPr lang="en-US" sz="1200" baseline="0">
                <a:solidFill>
                  <a:schemeClr val="dk1">
                    <a:lumMod val="100000"/>
                  </a:schemeClr>
                </a:solidFill>
                <a:latin typeface="Segoe UI Light" panose="020B0502040204020203" pitchFamily="34" charset="0"/>
                <a:ea typeface="+mn-ea"/>
                <a:cs typeface="Segoe UI Light" panose="020B0502040204020203" pitchFamily="34" charset="0"/>
              </a:rPr>
              <a:t> PMP Knowledge Areas, Processes and ITTOs for each Process</a:t>
            </a:r>
            <a:endParaRPr lang="en-US" sz="1200">
              <a:solidFill>
                <a:schemeClr val="dk1">
                  <a:lumMod val="100000"/>
                </a:schemeClr>
              </a:solidFill>
              <a:latin typeface="Segoe UI Light" panose="020B0502040204020203" pitchFamily="34" charset="0"/>
              <a:ea typeface="+mn-ea"/>
              <a:cs typeface="Segoe UI Light" panose="020B0502040204020203" pitchFamily="34" charset="0"/>
            </a:endParaRPr>
          </a:p>
        </xdr:txBody>
      </xdr:sp>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4179094" y="3699144"/>
            <a:ext cx="6072187" cy="872858"/>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indent="0" algn="l"/>
            <a:r>
              <a:rPr lang="en-US" sz="1200">
                <a:solidFill>
                  <a:schemeClr val="dk1">
                    <a:lumMod val="100000"/>
                  </a:schemeClr>
                </a:solidFill>
                <a:latin typeface="Segoe UI Light" panose="020B0502040204020203" pitchFamily="34" charset="0"/>
                <a:ea typeface="+mn-ea"/>
                <a:cs typeface="Segoe UI Light" panose="020B0502040204020203" pitchFamily="34" charset="0"/>
              </a:rPr>
              <a:t>See definitions</a:t>
            </a:r>
            <a:r>
              <a:rPr lang="en-US" sz="1200" baseline="0">
                <a:solidFill>
                  <a:schemeClr val="dk1">
                    <a:lumMod val="100000"/>
                  </a:schemeClr>
                </a:solidFill>
                <a:latin typeface="Segoe UI Light" panose="020B0502040204020203" pitchFamily="34" charset="0"/>
                <a:ea typeface="+mn-ea"/>
                <a:cs typeface="Segoe UI Light" panose="020B0502040204020203" pitchFamily="34" charset="0"/>
              </a:rPr>
              <a:t> for Project Management terminologies across 5 categories (Tools, Techniques, Contracts, Output/Input, Processes)</a:t>
            </a:r>
            <a:endParaRPr lang="en-US" sz="1200">
              <a:solidFill>
                <a:schemeClr val="dk1">
                  <a:lumMod val="100000"/>
                </a:schemeClr>
              </a:solidFill>
              <a:latin typeface="Segoe UI Light" panose="020B0502040204020203" pitchFamily="34" charset="0"/>
              <a:ea typeface="+mn-ea"/>
              <a:cs typeface="Segoe UI Light" panose="020B0502040204020203" pitchFamily="34" charset="0"/>
            </a:endParaRPr>
          </a:p>
        </xdr:txBody>
      </xdr:sp>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10295206" y="2012155"/>
            <a:ext cx="4094692" cy="369094"/>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indent="0" algn="l"/>
            <a:r>
              <a:rPr lang="en-US" sz="1200">
                <a:solidFill>
                  <a:schemeClr val="dk1">
                    <a:lumMod val="100000"/>
                  </a:schemeClr>
                </a:solidFill>
                <a:latin typeface="Segoe UI Light" panose="020B0502040204020203" pitchFamily="34" charset="0"/>
                <a:ea typeface="+mn-ea"/>
                <a:cs typeface="Segoe UI Light" panose="020B0502040204020203" pitchFamily="34" charset="0"/>
              </a:rPr>
              <a:t>Test your knowledge with games</a:t>
            </a:r>
          </a:p>
        </xdr:txBody>
      </xdr:sp>
      <xdr:pic>
        <xdr:nvPicPr>
          <xdr:cNvPr id="7" name="Picture 6">
            <a:extLst>
              <a:ext uri="{FF2B5EF4-FFF2-40B4-BE49-F238E27FC236}">
                <a16:creationId xmlns:a16="http://schemas.microsoft.com/office/drawing/2014/main" id="{00000000-0008-0000-0000-000007000000}"/>
              </a:ext>
            </a:extLst>
          </xdr:cNvPr>
          <xdr:cNvPicPr>
            <a:picLocks noChangeAspect="1"/>
          </xdr:cNvPicPr>
        </xdr:nvPicPr>
        <xdr:blipFill rotWithShape="1">
          <a:blip xmlns:r="http://schemas.openxmlformats.org/officeDocument/2006/relationships" r:embed="rId1"/>
          <a:srcRect l="1936" t="1639" r="2454" b="3825"/>
          <a:stretch/>
        </xdr:blipFill>
        <xdr:spPr>
          <a:xfrm>
            <a:off x="10370345" y="2357438"/>
            <a:ext cx="5193927" cy="2131218"/>
          </a:xfrm>
          <a:prstGeom prst="rect">
            <a:avLst/>
          </a:prstGeom>
          <a:ln>
            <a:noFill/>
          </a:ln>
          <a:effectLst>
            <a:outerShdw blurRad="292100" dist="139700" dir="2700000" algn="tl" rotWithShape="0">
              <a:srgbClr val="333333">
                <a:alpha val="65000"/>
              </a:srgbClr>
            </a:outerShdw>
          </a:effectLst>
        </xdr:spPr>
      </xdr:pic>
      <xdr:pic>
        <xdr:nvPicPr>
          <xdr:cNvPr id="8" name="Picture 7">
            <a:extLst>
              <a:ext uri="{FF2B5EF4-FFF2-40B4-BE49-F238E27FC236}">
                <a16:creationId xmlns:a16="http://schemas.microsoft.com/office/drawing/2014/main" id="{00000000-0008-0000-0000-000008000000}"/>
              </a:ext>
            </a:extLst>
          </xdr:cNvPr>
          <xdr:cNvPicPr>
            <a:picLocks noChangeAspect="1"/>
          </xdr:cNvPicPr>
        </xdr:nvPicPr>
        <xdr:blipFill rotWithShape="1">
          <a:blip xmlns:r="http://schemas.openxmlformats.org/officeDocument/2006/relationships" r:embed="rId2"/>
          <a:srcRect t="11597" r="1429" b="3401"/>
          <a:stretch/>
        </xdr:blipFill>
        <xdr:spPr>
          <a:xfrm>
            <a:off x="4262439" y="4250533"/>
            <a:ext cx="5869780" cy="2378403"/>
          </a:xfrm>
          <a:prstGeom prst="rect">
            <a:avLst/>
          </a:prstGeom>
          <a:ln>
            <a:noFill/>
          </a:ln>
          <a:effectLst>
            <a:outerShdw blurRad="292100" dist="139700" dir="2700000" algn="tl" rotWithShape="0">
              <a:srgbClr val="333333">
                <a:alpha val="65000"/>
              </a:srgbClr>
            </a:outerShdw>
          </a:effectLst>
        </xdr:spPr>
      </xdr:pic>
      <xdr:pic>
        <xdr:nvPicPr>
          <xdr:cNvPr id="9" name="Picture 8">
            <a:extLst>
              <a:ext uri="{FF2B5EF4-FFF2-40B4-BE49-F238E27FC236}">
                <a16:creationId xmlns:a16="http://schemas.microsoft.com/office/drawing/2014/main" id="{00000000-0008-0000-0000-000009000000}"/>
              </a:ext>
            </a:extLst>
          </xdr:cNvPr>
          <xdr:cNvPicPr>
            <a:picLocks noChangeAspect="1"/>
          </xdr:cNvPicPr>
        </xdr:nvPicPr>
        <xdr:blipFill rotWithShape="1">
          <a:blip xmlns:r="http://schemas.openxmlformats.org/officeDocument/2006/relationships" r:embed="rId3"/>
          <a:srcRect r="1333"/>
          <a:stretch/>
        </xdr:blipFill>
        <xdr:spPr>
          <a:xfrm>
            <a:off x="4274346" y="710678"/>
            <a:ext cx="5833393" cy="2253978"/>
          </a:xfrm>
          <a:prstGeom prst="rect">
            <a:avLst/>
          </a:prstGeom>
          <a:ln>
            <a:noFill/>
          </a:ln>
          <a:effectLst>
            <a:outerShdw blurRad="292100" dist="139700" dir="2700000" algn="tl" rotWithShape="0">
              <a:srgbClr val="333333">
                <a:alpha val="65000"/>
              </a:srgbClr>
            </a:outerShdw>
          </a:effectLst>
        </xdr:spPr>
      </xdr:pic>
    </xdr:grpSp>
    <xdr:clientData/>
  </xdr:twoCellAnchor>
  <xdr:twoCellAnchor editAs="oneCell">
    <xdr:from>
      <xdr:col>24</xdr:col>
      <xdr:colOff>182829</xdr:colOff>
      <xdr:row>1</xdr:row>
      <xdr:rowOff>88109</xdr:rowOff>
    </xdr:from>
    <xdr:to>
      <xdr:col>26</xdr:col>
      <xdr:colOff>34662</xdr:colOff>
      <xdr:row>2</xdr:row>
      <xdr:rowOff>183359</xdr:rowOff>
    </xdr:to>
    <xdr:pic>
      <xdr:nvPicPr>
        <xdr:cNvPr id="3" name="Picture 2">
          <a:hlinkClick xmlns:r="http://schemas.openxmlformats.org/officeDocument/2006/relationships" r:id="rId4"/>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5"/>
        <a:stretch>
          <a:fillRect/>
        </a:stretch>
      </xdr:blipFill>
      <xdr:spPr>
        <a:xfrm>
          <a:off x="14244110" y="302422"/>
          <a:ext cx="1066270" cy="762000"/>
        </a:xfrm>
        <a:prstGeom prst="rect">
          <a:avLst/>
        </a:prstGeom>
      </xdr:spPr>
    </xdr:pic>
    <xdr:clientData/>
  </xdr:twoCellAnchor>
  <xdr:twoCellAnchor>
    <xdr:from>
      <xdr:col>22</xdr:col>
      <xdr:colOff>476250</xdr:colOff>
      <xdr:row>30</xdr:row>
      <xdr:rowOff>56887</xdr:rowOff>
    </xdr:from>
    <xdr:to>
      <xdr:col>26</xdr:col>
      <xdr:colOff>9525</xdr:colOff>
      <xdr:row>32</xdr:row>
      <xdr:rowOff>96257</xdr:rowOff>
    </xdr:to>
    <xdr:sp macro="" textlink="">
      <xdr:nvSpPr>
        <xdr:cNvPr id="6" name="Rectangle: Rounded Corners 5">
          <a:hlinkClick xmlns:r="http://schemas.openxmlformats.org/officeDocument/2006/relationships" r:id="rId6"/>
          <a:extLst>
            <a:ext uri="{FF2B5EF4-FFF2-40B4-BE49-F238E27FC236}">
              <a16:creationId xmlns:a16="http://schemas.microsoft.com/office/drawing/2014/main" id="{00000000-0008-0000-0000-000006000000}"/>
            </a:ext>
          </a:extLst>
        </xdr:cNvPr>
        <xdr:cNvSpPr/>
      </xdr:nvSpPr>
      <xdr:spPr>
        <a:xfrm>
          <a:off x="13323094" y="6938700"/>
          <a:ext cx="1962150" cy="467995"/>
        </a:xfrm>
        <a:prstGeom prst="roundRect">
          <a:avLst/>
        </a:prstGeom>
        <a:solidFill>
          <a:schemeClr val="accent1">
            <a:lumMod val="50000"/>
          </a:schemeClr>
        </a:solidFill>
        <a:ln w="12700" cap="flat" cmpd="sng" algn="ctr">
          <a:noFill/>
          <a:prstDash val="solid"/>
          <a:miter lim="800000"/>
        </a:ln>
        <a:effectLst>
          <a:outerShdw blurRad="50800" dist="38100" dir="2700000" algn="tl">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indent="0" algn="ctr"/>
          <a:r>
            <a:rPr lang="en-US" sz="1600" baseline="0">
              <a:solidFill>
                <a:schemeClr val="lt1">
                  <a:lumMod val="100000"/>
                </a:schemeClr>
              </a:solidFill>
              <a:latin typeface="Franklin Gothic Demi" panose="020B0703020102020204" pitchFamily="34" charset="0"/>
              <a:ea typeface="+mn-ea"/>
              <a:cs typeface="+mn-cs"/>
            </a:rPr>
            <a:t>Proceed</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xdr:col>
      <xdr:colOff>38099</xdr:colOff>
      <xdr:row>2</xdr:row>
      <xdr:rowOff>76200</xdr:rowOff>
    </xdr:from>
    <xdr:ext cx="482601" cy="511556"/>
    <xdr:pic>
      <xdr:nvPicPr>
        <xdr:cNvPr id="2" name="Picture 1" descr="A guide to project management knowledge areas | monday.com Blog">
          <a:extLst>
            <a:ext uri="{FF2B5EF4-FFF2-40B4-BE49-F238E27FC236}">
              <a16:creationId xmlns:a16="http://schemas.microsoft.com/office/drawing/2014/main" id="{00000000-0008-0000-0100-000002000000}"/>
            </a:ext>
          </a:extLst>
        </xdr:cNvPr>
        <xdr:cNvPicPr>
          <a:picLocks noGrp="1" noChangeAspect="1" noChangeArrowheads="1"/>
        </xdr:cNvPicPr>
      </xdr:nvPicPr>
      <xdr:blipFill rotWithShape="1">
        <a:blip xmlns:r="http://schemas.openxmlformats.org/officeDocument/2006/relationships" r:embed="rId1">
          <a:biLevel thresh="75000"/>
          <a:extLst>
            <a:ext uri="{28A0092B-C50C-407E-A947-70E740481C1C}">
              <a14:useLocalDpi xmlns:a14="http://schemas.microsoft.com/office/drawing/2010/main" val="0"/>
            </a:ext>
          </a:extLst>
        </a:blip>
        <a:srcRect l="12551" t="5545" r="80319" b="78987"/>
        <a:stretch/>
      </xdr:blipFill>
      <xdr:spPr bwMode="auto">
        <a:xfrm>
          <a:off x="647699" y="457200"/>
          <a:ext cx="482601" cy="511556"/>
        </a:xfrm>
        <a:prstGeom prst="ellipse">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38099</xdr:colOff>
      <xdr:row>5</xdr:row>
      <xdr:rowOff>76200</xdr:rowOff>
    </xdr:from>
    <xdr:ext cx="482601" cy="511556"/>
    <xdr:pic>
      <xdr:nvPicPr>
        <xdr:cNvPr id="3" name="Picture 2" descr="A guide to project management knowledge areas | monday.com Blog">
          <a:extLst>
            <a:ext uri="{FF2B5EF4-FFF2-40B4-BE49-F238E27FC236}">
              <a16:creationId xmlns:a16="http://schemas.microsoft.com/office/drawing/2014/main" id="{00000000-0008-0000-0100-000003000000}"/>
            </a:ext>
          </a:extLst>
        </xdr:cNvPr>
        <xdr:cNvPicPr>
          <a:picLocks noGrp="1" noChangeAspect="1" noChangeArrowheads="1"/>
        </xdr:cNvPicPr>
      </xdr:nvPicPr>
      <xdr:blipFill rotWithShape="1">
        <a:blip xmlns:r="http://schemas.openxmlformats.org/officeDocument/2006/relationships" r:embed="rId1">
          <a:biLevel thresh="75000"/>
          <a:extLst>
            <a:ext uri="{28A0092B-C50C-407E-A947-70E740481C1C}">
              <a14:useLocalDpi xmlns:a14="http://schemas.microsoft.com/office/drawing/2010/main" val="0"/>
            </a:ext>
          </a:extLst>
        </a:blip>
        <a:srcRect l="39027" t="6314" r="53843" b="78218"/>
        <a:stretch/>
      </xdr:blipFill>
      <xdr:spPr bwMode="auto">
        <a:xfrm>
          <a:off x="647699" y="1028700"/>
          <a:ext cx="482601" cy="511556"/>
        </a:xfrm>
        <a:prstGeom prst="ellipse">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38099</xdr:colOff>
      <xdr:row>8</xdr:row>
      <xdr:rowOff>114300</xdr:rowOff>
    </xdr:from>
    <xdr:ext cx="482601" cy="511556"/>
    <xdr:pic>
      <xdr:nvPicPr>
        <xdr:cNvPr id="4" name="Picture 3" descr="A guide to project management knowledge areas | monday.com Blog">
          <a:extLst>
            <a:ext uri="{FF2B5EF4-FFF2-40B4-BE49-F238E27FC236}">
              <a16:creationId xmlns:a16="http://schemas.microsoft.com/office/drawing/2014/main" id="{00000000-0008-0000-0100-000004000000}"/>
            </a:ext>
          </a:extLst>
        </xdr:cNvPr>
        <xdr:cNvPicPr>
          <a:picLocks noGrp="1" noChangeAspect="1" noChangeArrowheads="1"/>
        </xdr:cNvPicPr>
      </xdr:nvPicPr>
      <xdr:blipFill rotWithShape="1">
        <a:blip xmlns:r="http://schemas.openxmlformats.org/officeDocument/2006/relationships" r:embed="rId1">
          <a:biLevel thresh="75000"/>
          <a:extLst>
            <a:ext uri="{28A0092B-C50C-407E-A947-70E740481C1C}">
              <a14:useLocalDpi xmlns:a14="http://schemas.microsoft.com/office/drawing/2010/main" val="0"/>
            </a:ext>
          </a:extLst>
        </a:blip>
        <a:srcRect l="79931" t="5929" r="12939" b="78603"/>
        <a:stretch/>
      </xdr:blipFill>
      <xdr:spPr bwMode="auto">
        <a:xfrm>
          <a:off x="266699" y="2057400"/>
          <a:ext cx="482601" cy="511556"/>
        </a:xfrm>
        <a:prstGeom prst="ellipse">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38099</xdr:colOff>
      <xdr:row>11</xdr:row>
      <xdr:rowOff>63500</xdr:rowOff>
    </xdr:from>
    <xdr:ext cx="482601" cy="511556"/>
    <xdr:pic>
      <xdr:nvPicPr>
        <xdr:cNvPr id="5" name="Picture 4" descr="A guide to project management knowledge areas | monday.com Blog">
          <a:extLst>
            <a:ext uri="{FF2B5EF4-FFF2-40B4-BE49-F238E27FC236}">
              <a16:creationId xmlns:a16="http://schemas.microsoft.com/office/drawing/2014/main" id="{00000000-0008-0000-0100-000005000000}"/>
            </a:ext>
          </a:extLst>
        </xdr:cNvPr>
        <xdr:cNvPicPr>
          <a:picLocks noGrp="1" noChangeAspect="1" noChangeArrowheads="1"/>
        </xdr:cNvPicPr>
      </xdr:nvPicPr>
      <xdr:blipFill rotWithShape="1">
        <a:blip xmlns:r="http://schemas.openxmlformats.org/officeDocument/2006/relationships" r:embed="rId1">
          <a:biLevel thresh="75000"/>
          <a:extLst>
            <a:ext uri="{28A0092B-C50C-407E-A947-70E740481C1C}">
              <a14:useLocalDpi xmlns:a14="http://schemas.microsoft.com/office/drawing/2010/main" val="0"/>
            </a:ext>
          </a:extLst>
        </a:blip>
        <a:srcRect l="5816" t="30122" r="87054" b="54410"/>
        <a:stretch/>
      </xdr:blipFill>
      <xdr:spPr bwMode="auto">
        <a:xfrm>
          <a:off x="647699" y="2159000"/>
          <a:ext cx="482601" cy="511556"/>
        </a:xfrm>
        <a:prstGeom prst="ellipse">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38099</xdr:colOff>
      <xdr:row>14</xdr:row>
      <xdr:rowOff>63500</xdr:rowOff>
    </xdr:from>
    <xdr:ext cx="482601" cy="511556"/>
    <xdr:pic>
      <xdr:nvPicPr>
        <xdr:cNvPr id="6" name="Picture 5" descr="A guide to project management knowledge areas | monday.com Blog">
          <a:extLst>
            <a:ext uri="{FF2B5EF4-FFF2-40B4-BE49-F238E27FC236}">
              <a16:creationId xmlns:a16="http://schemas.microsoft.com/office/drawing/2014/main" id="{00000000-0008-0000-0100-000006000000}"/>
            </a:ext>
          </a:extLst>
        </xdr:cNvPr>
        <xdr:cNvPicPr>
          <a:picLocks noGrp="1" noChangeAspect="1" noChangeArrowheads="1"/>
        </xdr:cNvPicPr>
      </xdr:nvPicPr>
      <xdr:blipFill rotWithShape="1">
        <a:blip xmlns:r="http://schemas.openxmlformats.org/officeDocument/2006/relationships" r:embed="rId1">
          <a:biLevel thresh="75000"/>
          <a:extLst>
            <a:ext uri="{28A0092B-C50C-407E-A947-70E740481C1C}">
              <a14:useLocalDpi xmlns:a14="http://schemas.microsoft.com/office/drawing/2010/main" val="0"/>
            </a:ext>
          </a:extLst>
        </a:blip>
        <a:srcRect l="6004" t="55083" r="86866" b="29449"/>
        <a:stretch/>
      </xdr:blipFill>
      <xdr:spPr bwMode="auto">
        <a:xfrm>
          <a:off x="647699" y="2730500"/>
          <a:ext cx="482601" cy="511556"/>
        </a:xfrm>
        <a:prstGeom prst="ellipse">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38099</xdr:colOff>
      <xdr:row>17</xdr:row>
      <xdr:rowOff>63500</xdr:rowOff>
    </xdr:from>
    <xdr:ext cx="482601" cy="511556"/>
    <xdr:pic>
      <xdr:nvPicPr>
        <xdr:cNvPr id="7" name="Picture 6" descr="A guide to project management knowledge areas | monday.com Blog">
          <a:extLst>
            <a:ext uri="{FF2B5EF4-FFF2-40B4-BE49-F238E27FC236}">
              <a16:creationId xmlns:a16="http://schemas.microsoft.com/office/drawing/2014/main" id="{00000000-0008-0000-0100-000007000000}"/>
            </a:ext>
          </a:extLst>
        </xdr:cNvPr>
        <xdr:cNvPicPr>
          <a:picLocks noGrp="1" noChangeAspect="1" noChangeArrowheads="1"/>
        </xdr:cNvPicPr>
      </xdr:nvPicPr>
      <xdr:blipFill rotWithShape="1">
        <a:blip xmlns:r="http://schemas.openxmlformats.org/officeDocument/2006/relationships" r:embed="rId1">
          <a:biLevel thresh="75000"/>
          <a:extLst>
            <a:ext uri="{28A0092B-C50C-407E-A947-70E740481C1C}">
              <a14:useLocalDpi xmlns:a14="http://schemas.microsoft.com/office/drawing/2010/main" val="0"/>
            </a:ext>
          </a:extLst>
        </a:blip>
        <a:srcRect l="12571" t="79660" r="80299" b="4872"/>
        <a:stretch/>
      </xdr:blipFill>
      <xdr:spPr bwMode="auto">
        <a:xfrm>
          <a:off x="647699" y="3302000"/>
          <a:ext cx="482601" cy="511556"/>
        </a:xfrm>
        <a:prstGeom prst="ellipse">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38099</xdr:colOff>
      <xdr:row>20</xdr:row>
      <xdr:rowOff>50800</xdr:rowOff>
    </xdr:from>
    <xdr:ext cx="482601" cy="511556"/>
    <xdr:pic>
      <xdr:nvPicPr>
        <xdr:cNvPr id="8" name="Picture 7" descr="A guide to project management knowledge areas | monday.com Blog">
          <a:extLst>
            <a:ext uri="{FF2B5EF4-FFF2-40B4-BE49-F238E27FC236}">
              <a16:creationId xmlns:a16="http://schemas.microsoft.com/office/drawing/2014/main" id="{00000000-0008-0000-0100-000008000000}"/>
            </a:ext>
          </a:extLst>
        </xdr:cNvPr>
        <xdr:cNvPicPr>
          <a:picLocks noGrp="1" noChangeAspect="1" noChangeArrowheads="1"/>
        </xdr:cNvPicPr>
      </xdr:nvPicPr>
      <xdr:blipFill rotWithShape="1">
        <a:blip xmlns:r="http://schemas.openxmlformats.org/officeDocument/2006/relationships" r:embed="rId1">
          <a:biLevel thresh="75000"/>
          <a:extLst>
            <a:ext uri="{28A0092B-C50C-407E-A947-70E740481C1C}">
              <a14:useLocalDpi xmlns:a14="http://schemas.microsoft.com/office/drawing/2010/main" val="0"/>
            </a:ext>
          </a:extLst>
        </a:blip>
        <a:srcRect l="38651" t="78508" r="54219" b="6024"/>
        <a:stretch/>
      </xdr:blipFill>
      <xdr:spPr bwMode="auto">
        <a:xfrm>
          <a:off x="647699" y="3860800"/>
          <a:ext cx="482601" cy="511556"/>
        </a:xfrm>
        <a:prstGeom prst="ellipse">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38099</xdr:colOff>
      <xdr:row>23</xdr:row>
      <xdr:rowOff>76200</xdr:rowOff>
    </xdr:from>
    <xdr:ext cx="482601" cy="511556"/>
    <xdr:pic>
      <xdr:nvPicPr>
        <xdr:cNvPr id="9" name="Picture 8" descr="A guide to project management knowledge areas | monday.com Blog">
          <a:extLst>
            <a:ext uri="{FF2B5EF4-FFF2-40B4-BE49-F238E27FC236}">
              <a16:creationId xmlns:a16="http://schemas.microsoft.com/office/drawing/2014/main" id="{00000000-0008-0000-0100-000009000000}"/>
            </a:ext>
          </a:extLst>
        </xdr:cNvPr>
        <xdr:cNvPicPr>
          <a:picLocks noGrp="1" noChangeAspect="1" noChangeArrowheads="1"/>
        </xdr:cNvPicPr>
      </xdr:nvPicPr>
      <xdr:blipFill rotWithShape="1">
        <a:blip xmlns:r="http://schemas.openxmlformats.org/officeDocument/2006/relationships" r:embed="rId1">
          <a:biLevel thresh="75000"/>
          <a:extLst>
            <a:ext uri="{28A0092B-C50C-407E-A947-70E740481C1C}">
              <a14:useLocalDpi xmlns:a14="http://schemas.microsoft.com/office/drawing/2010/main" val="0"/>
            </a:ext>
          </a:extLst>
        </a:blip>
        <a:srcRect l="80306" t="78508" r="12564" b="6024"/>
        <a:stretch/>
      </xdr:blipFill>
      <xdr:spPr bwMode="auto">
        <a:xfrm>
          <a:off x="266699" y="5410200"/>
          <a:ext cx="482601" cy="511556"/>
        </a:xfrm>
        <a:prstGeom prst="ellipse">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38099</xdr:colOff>
      <xdr:row>26</xdr:row>
      <xdr:rowOff>63500</xdr:rowOff>
    </xdr:from>
    <xdr:ext cx="482601" cy="511556"/>
    <xdr:pic>
      <xdr:nvPicPr>
        <xdr:cNvPr id="11" name="Picture 10" descr="A guide to project management knowledge areas | monday.com Blog">
          <a:extLst>
            <a:ext uri="{FF2B5EF4-FFF2-40B4-BE49-F238E27FC236}">
              <a16:creationId xmlns:a16="http://schemas.microsoft.com/office/drawing/2014/main" id="{00000000-0008-0000-0100-00000B000000}"/>
            </a:ext>
          </a:extLst>
        </xdr:cNvPr>
        <xdr:cNvPicPr>
          <a:picLocks noGrp="1" noChangeAspect="1" noChangeArrowheads="1"/>
        </xdr:cNvPicPr>
      </xdr:nvPicPr>
      <xdr:blipFill rotWithShape="1">
        <a:blip xmlns:r="http://schemas.openxmlformats.org/officeDocument/2006/relationships" r:embed="rId1">
          <a:biLevel thresh="75000"/>
          <a:extLst>
            <a:ext uri="{28A0092B-C50C-407E-A947-70E740481C1C}">
              <a14:useLocalDpi xmlns:a14="http://schemas.microsoft.com/office/drawing/2010/main" val="0"/>
            </a:ext>
          </a:extLst>
        </a:blip>
        <a:srcRect l="86685" t="30122" r="6185" b="54410"/>
        <a:stretch/>
      </xdr:blipFill>
      <xdr:spPr bwMode="auto">
        <a:xfrm>
          <a:off x="266699" y="6045200"/>
          <a:ext cx="482601" cy="511556"/>
        </a:xfrm>
        <a:prstGeom prst="ellipse">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152400</xdr:colOff>
          <xdr:row>5</xdr:row>
          <xdr:rowOff>19050</xdr:rowOff>
        </xdr:from>
        <xdr:to>
          <xdr:col>7</xdr:col>
          <xdr:colOff>161925</xdr:colOff>
          <xdr:row>5</xdr:row>
          <xdr:rowOff>304800</xdr:rowOff>
        </xdr:to>
        <xdr:sp macro="" textlink="">
          <xdr:nvSpPr>
            <xdr:cNvPr id="14337" name="Drop Down 1" hidden="1">
              <a:extLst>
                <a:ext uri="{63B3BB69-23CF-44E3-9099-C40C66FF867C}">
                  <a14:compatExt spid="_x0000_s14337"/>
                </a:ext>
                <a:ext uri="{FF2B5EF4-FFF2-40B4-BE49-F238E27FC236}">
                  <a16:creationId xmlns:a16="http://schemas.microsoft.com/office/drawing/2014/main" id="{00000000-0008-0000-0200-000001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8</xdr:row>
          <xdr:rowOff>104775</xdr:rowOff>
        </xdr:from>
        <xdr:to>
          <xdr:col>7</xdr:col>
          <xdr:colOff>152400</xdr:colOff>
          <xdr:row>31</xdr:row>
          <xdr:rowOff>0</xdr:rowOff>
        </xdr:to>
        <xdr:sp macro="" textlink="">
          <xdr:nvSpPr>
            <xdr:cNvPr id="14338" name="List Box 2" hidden="1">
              <a:extLst>
                <a:ext uri="{63B3BB69-23CF-44E3-9099-C40C66FF867C}">
                  <a14:compatExt spid="_x0000_s14338"/>
                </a:ext>
                <a:ext uri="{FF2B5EF4-FFF2-40B4-BE49-F238E27FC236}">
                  <a16:creationId xmlns:a16="http://schemas.microsoft.com/office/drawing/2014/main" id="{00000000-0008-0000-0200-000002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0</xdr:colOff>
          <xdr:row>3</xdr:row>
          <xdr:rowOff>76200</xdr:rowOff>
        </xdr:from>
        <xdr:to>
          <xdr:col>5</xdr:col>
          <xdr:colOff>600075</xdr:colOff>
          <xdr:row>5</xdr:row>
          <xdr:rowOff>171450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300-000001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Start the Game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18</xdr:row>
          <xdr:rowOff>47625</xdr:rowOff>
        </xdr:from>
        <xdr:to>
          <xdr:col>12</xdr:col>
          <xdr:colOff>600075</xdr:colOff>
          <xdr:row>20</xdr:row>
          <xdr:rowOff>0</xdr:rowOff>
        </xdr:to>
        <xdr:sp macro="" textlink="">
          <xdr:nvSpPr>
            <xdr:cNvPr id="5122" name="Button 2" hidden="1">
              <a:extLst>
                <a:ext uri="{63B3BB69-23CF-44E3-9099-C40C66FF867C}">
                  <a14:compatExt spid="_x0000_s5122"/>
                </a:ext>
                <a:ext uri="{FF2B5EF4-FFF2-40B4-BE49-F238E27FC236}">
                  <a16:creationId xmlns:a16="http://schemas.microsoft.com/office/drawing/2014/main" id="{00000000-0008-0000-0300-000002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Submit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428625</xdr:colOff>
          <xdr:row>18</xdr:row>
          <xdr:rowOff>19050</xdr:rowOff>
        </xdr:from>
        <xdr:to>
          <xdr:col>20</xdr:col>
          <xdr:colOff>171450</xdr:colOff>
          <xdr:row>19</xdr:row>
          <xdr:rowOff>161925</xdr:rowOff>
        </xdr:to>
        <xdr:sp macro="" textlink="">
          <xdr:nvSpPr>
            <xdr:cNvPr id="5123" name="Button 3" hidden="1">
              <a:extLst>
                <a:ext uri="{63B3BB69-23CF-44E3-9099-C40C66FF867C}">
                  <a14:compatExt spid="_x0000_s5123"/>
                </a:ext>
                <a:ext uri="{FF2B5EF4-FFF2-40B4-BE49-F238E27FC236}">
                  <a16:creationId xmlns:a16="http://schemas.microsoft.com/office/drawing/2014/main" id="{00000000-0008-0000-0300-000003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Next question</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0</xdr:colOff>
          <xdr:row>3</xdr:row>
          <xdr:rowOff>76200</xdr:rowOff>
        </xdr:from>
        <xdr:to>
          <xdr:col>5</xdr:col>
          <xdr:colOff>600075</xdr:colOff>
          <xdr:row>5</xdr:row>
          <xdr:rowOff>171450</xdr:rowOff>
        </xdr:to>
        <xdr:sp macro="" textlink="">
          <xdr:nvSpPr>
            <xdr:cNvPr id="23553" name="Button 1" hidden="1">
              <a:extLst>
                <a:ext uri="{63B3BB69-23CF-44E3-9099-C40C66FF867C}">
                  <a14:compatExt spid="_x0000_s23553"/>
                </a:ext>
                <a:ext uri="{FF2B5EF4-FFF2-40B4-BE49-F238E27FC236}">
                  <a16:creationId xmlns:a16="http://schemas.microsoft.com/office/drawing/2014/main" id="{00000000-0008-0000-0600-000001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Start the Game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9525</xdr:colOff>
          <xdr:row>24</xdr:row>
          <xdr:rowOff>28575</xdr:rowOff>
        </xdr:from>
        <xdr:to>
          <xdr:col>15</xdr:col>
          <xdr:colOff>609600</xdr:colOff>
          <xdr:row>25</xdr:row>
          <xdr:rowOff>171450</xdr:rowOff>
        </xdr:to>
        <xdr:sp macro="" textlink="">
          <xdr:nvSpPr>
            <xdr:cNvPr id="23554" name="Button 2" hidden="1">
              <a:extLst>
                <a:ext uri="{63B3BB69-23CF-44E3-9099-C40C66FF867C}">
                  <a14:compatExt spid="_x0000_s23554"/>
                </a:ext>
                <a:ext uri="{FF2B5EF4-FFF2-40B4-BE49-F238E27FC236}">
                  <a16:creationId xmlns:a16="http://schemas.microsoft.com/office/drawing/2014/main" id="{00000000-0008-0000-0600-000002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Submit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428625</xdr:colOff>
          <xdr:row>18</xdr:row>
          <xdr:rowOff>19050</xdr:rowOff>
        </xdr:from>
        <xdr:to>
          <xdr:col>22</xdr:col>
          <xdr:colOff>171450</xdr:colOff>
          <xdr:row>19</xdr:row>
          <xdr:rowOff>161925</xdr:rowOff>
        </xdr:to>
        <xdr:sp macro="" textlink="">
          <xdr:nvSpPr>
            <xdr:cNvPr id="23555" name="Button 3" hidden="1">
              <a:extLst>
                <a:ext uri="{63B3BB69-23CF-44E3-9099-C40C66FF867C}">
                  <a14:compatExt spid="_x0000_s23555"/>
                </a:ext>
                <a:ext uri="{FF2B5EF4-FFF2-40B4-BE49-F238E27FC236}">
                  <a16:creationId xmlns:a16="http://schemas.microsoft.com/office/drawing/2014/main" id="{00000000-0008-0000-0600-000003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Next question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15</xdr:row>
          <xdr:rowOff>19050</xdr:rowOff>
        </xdr:from>
        <xdr:to>
          <xdr:col>8</xdr:col>
          <xdr:colOff>361950</xdr:colOff>
          <xdr:row>16</xdr:row>
          <xdr:rowOff>180975</xdr:rowOff>
        </xdr:to>
        <xdr:sp macro="" textlink="">
          <xdr:nvSpPr>
            <xdr:cNvPr id="23557" name="Option Button 5" hidden="1">
              <a:extLst>
                <a:ext uri="{63B3BB69-23CF-44E3-9099-C40C66FF867C}">
                  <a14:compatExt spid="_x0000_s23557"/>
                </a:ext>
                <a:ext uri="{FF2B5EF4-FFF2-40B4-BE49-F238E27FC236}">
                  <a16:creationId xmlns:a16="http://schemas.microsoft.com/office/drawing/2014/main" id="{00000000-0008-0000-0600-00000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17</xdr:row>
          <xdr:rowOff>19050</xdr:rowOff>
        </xdr:from>
        <xdr:to>
          <xdr:col>8</xdr:col>
          <xdr:colOff>371475</xdr:colOff>
          <xdr:row>18</xdr:row>
          <xdr:rowOff>180975</xdr:rowOff>
        </xdr:to>
        <xdr:sp macro="" textlink="">
          <xdr:nvSpPr>
            <xdr:cNvPr id="23558" name="Option Button 6" hidden="1">
              <a:extLst>
                <a:ext uri="{63B3BB69-23CF-44E3-9099-C40C66FF867C}">
                  <a14:compatExt spid="_x0000_s23558"/>
                </a:ext>
                <a:ext uri="{FF2B5EF4-FFF2-40B4-BE49-F238E27FC236}">
                  <a16:creationId xmlns:a16="http://schemas.microsoft.com/office/drawing/2014/main" id="{00000000-0008-0000-0600-00000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19</xdr:row>
          <xdr:rowOff>19050</xdr:rowOff>
        </xdr:from>
        <xdr:to>
          <xdr:col>8</xdr:col>
          <xdr:colOff>381000</xdr:colOff>
          <xdr:row>20</xdr:row>
          <xdr:rowOff>180975</xdr:rowOff>
        </xdr:to>
        <xdr:sp macro="" textlink="">
          <xdr:nvSpPr>
            <xdr:cNvPr id="23559" name="Option Button 7" hidden="1">
              <a:extLst>
                <a:ext uri="{63B3BB69-23CF-44E3-9099-C40C66FF867C}">
                  <a14:compatExt spid="_x0000_s23559"/>
                </a:ext>
                <a:ext uri="{FF2B5EF4-FFF2-40B4-BE49-F238E27FC236}">
                  <a16:creationId xmlns:a16="http://schemas.microsoft.com/office/drawing/2014/main" id="{00000000-0008-0000-0600-00000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21</xdr:row>
          <xdr:rowOff>19050</xdr:rowOff>
        </xdr:from>
        <xdr:to>
          <xdr:col>8</xdr:col>
          <xdr:colOff>390525</xdr:colOff>
          <xdr:row>22</xdr:row>
          <xdr:rowOff>180975</xdr:rowOff>
        </xdr:to>
        <xdr:sp macro="" textlink="">
          <xdr:nvSpPr>
            <xdr:cNvPr id="23560" name="Option Button 8" hidden="1">
              <a:extLst>
                <a:ext uri="{63B3BB69-23CF-44E3-9099-C40C66FF867C}">
                  <a14:compatExt spid="_x0000_s23560"/>
                </a:ext>
                <a:ext uri="{FF2B5EF4-FFF2-40B4-BE49-F238E27FC236}">
                  <a16:creationId xmlns:a16="http://schemas.microsoft.com/office/drawing/2014/main" id="{00000000-0008-0000-0600-00000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Omowunmi/Desktop/Nigeria%20civil%20servant%20analysi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Political nigeria data"/>
      <sheetName val="Sheet4"/>
      <sheetName val="Sheet4 (4)"/>
      <sheetName val="Sheet3"/>
      <sheetName val="Sheet6"/>
      <sheetName val="Sheet5"/>
      <sheetName val="Sheet7"/>
      <sheetName val="Sheet8"/>
    </sheetNames>
    <sheetDataSet>
      <sheetData sheetId="0"/>
      <sheetData sheetId="1"/>
      <sheetData sheetId="2">
        <row r="3">
          <cell r="L3" t="str">
            <v>Number of Wards</v>
          </cell>
        </row>
      </sheetData>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3.xml"/><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2.vml"/><Relationship Id="rId1" Type="http://schemas.openxmlformats.org/officeDocument/2006/relationships/drawing" Target="../drawings/drawing4.xml"/><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ctrlProp" Target="../ctrlProps/ctrlProp6.xml"/><Relationship Id="rId7" Type="http://schemas.openxmlformats.org/officeDocument/2006/relationships/ctrlProp" Target="../ctrlProps/ctrlProp10.xml"/><Relationship Id="rId2" Type="http://schemas.openxmlformats.org/officeDocument/2006/relationships/vmlDrawing" Target="../drawings/vmlDrawing3.vml"/><Relationship Id="rId1" Type="http://schemas.openxmlformats.org/officeDocument/2006/relationships/drawing" Target="../drawings/drawing5.xml"/><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trlProp" Target="../ctrlProps/ctrlProp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0EABE-6AFF-437A-ACE5-D24E3297327D}">
  <sheetPr codeName="Sheet1"/>
  <dimension ref="B1:AA36"/>
  <sheetViews>
    <sheetView showGridLines="0" showRowColHeaders="0" tabSelected="1" zoomScale="80" zoomScaleNormal="80" workbookViewId="0">
      <selection activeCell="F37" sqref="F37"/>
    </sheetView>
  </sheetViews>
  <sheetFormatPr defaultRowHeight="16.5" x14ac:dyDescent="0.3"/>
  <cols>
    <col min="1" max="1" width="2.7109375" style="51" customWidth="1"/>
    <col min="2" max="2" width="9.140625" style="51"/>
    <col min="3" max="3" width="11.28515625" style="51" customWidth="1"/>
    <col min="4" max="7" width="9.140625" style="51"/>
    <col min="8" max="8" width="5.85546875" style="51" customWidth="1"/>
    <col min="9" max="16384" width="9.140625" style="51"/>
  </cols>
  <sheetData>
    <row r="1" spans="2:27" ht="9.75" customHeight="1" x14ac:dyDescent="0.3"/>
    <row r="2" spans="2:27" ht="52.5" x14ac:dyDescent="0.9">
      <c r="B2" s="67" t="s">
        <v>911</v>
      </c>
      <c r="C2" s="68"/>
      <c r="D2" s="68"/>
      <c r="E2" s="68"/>
      <c r="F2" s="68"/>
      <c r="G2" s="69"/>
      <c r="H2" s="52"/>
      <c r="I2" s="52"/>
      <c r="J2" s="52"/>
      <c r="K2" s="52"/>
      <c r="L2" s="52"/>
      <c r="M2" s="52"/>
      <c r="N2" s="52"/>
      <c r="O2" s="52"/>
      <c r="P2" s="52"/>
      <c r="Q2" s="52"/>
      <c r="R2" s="52"/>
      <c r="S2" s="52"/>
      <c r="T2" s="52"/>
      <c r="U2" s="52"/>
      <c r="V2" s="52"/>
      <c r="W2" s="52"/>
      <c r="X2" s="52"/>
      <c r="Y2" s="52"/>
      <c r="Z2" s="52"/>
      <c r="AA2" s="52"/>
    </row>
    <row r="3" spans="2:27" x14ac:dyDescent="0.3">
      <c r="B3" s="70"/>
      <c r="C3" s="71"/>
      <c r="D3" s="71"/>
      <c r="E3" s="71"/>
      <c r="F3" s="71"/>
      <c r="G3" s="72"/>
    </row>
    <row r="4" spans="2:27" x14ac:dyDescent="0.3">
      <c r="B4" s="70"/>
      <c r="C4" s="71"/>
      <c r="D4" s="71"/>
      <c r="E4" s="71"/>
      <c r="F4" s="71"/>
      <c r="G4" s="72"/>
    </row>
    <row r="5" spans="2:27" x14ac:dyDescent="0.3">
      <c r="B5" s="70"/>
      <c r="C5" s="71"/>
      <c r="D5" s="71"/>
      <c r="E5" s="71"/>
      <c r="F5" s="71"/>
      <c r="G5" s="72"/>
    </row>
    <row r="6" spans="2:27" x14ac:dyDescent="0.3">
      <c r="B6" s="70"/>
      <c r="C6" s="71"/>
      <c r="D6" s="71"/>
      <c r="E6" s="71"/>
      <c r="F6" s="71"/>
      <c r="G6" s="72"/>
    </row>
    <row r="7" spans="2:27" x14ac:dyDescent="0.3">
      <c r="B7" s="70"/>
      <c r="C7" s="71"/>
      <c r="D7" s="71"/>
      <c r="E7" s="71"/>
      <c r="F7" s="71"/>
      <c r="G7" s="72"/>
    </row>
    <row r="8" spans="2:27" x14ac:dyDescent="0.3">
      <c r="B8" s="70"/>
      <c r="C8" s="71"/>
      <c r="D8" s="71"/>
      <c r="E8" s="71"/>
      <c r="F8" s="71"/>
      <c r="G8" s="72"/>
    </row>
    <row r="9" spans="2:27" x14ac:dyDescent="0.3">
      <c r="B9" s="70"/>
      <c r="C9" s="71"/>
      <c r="D9" s="71"/>
      <c r="E9" s="71"/>
      <c r="F9" s="71"/>
      <c r="G9" s="72"/>
    </row>
    <row r="10" spans="2:27" x14ac:dyDescent="0.3">
      <c r="B10" s="70"/>
      <c r="C10" s="71"/>
      <c r="D10" s="71"/>
      <c r="E10" s="71"/>
      <c r="F10" s="71"/>
      <c r="G10" s="72"/>
    </row>
    <row r="11" spans="2:27" x14ac:dyDescent="0.3">
      <c r="B11" s="70"/>
      <c r="C11" s="71"/>
      <c r="D11" s="71"/>
      <c r="E11" s="71"/>
      <c r="F11" s="71"/>
      <c r="G11" s="72"/>
    </row>
    <row r="12" spans="2:27" x14ac:dyDescent="0.3">
      <c r="B12" s="70"/>
      <c r="C12" s="71"/>
      <c r="D12" s="71"/>
      <c r="E12" s="71"/>
      <c r="F12" s="71"/>
      <c r="G12" s="72"/>
    </row>
    <row r="13" spans="2:27" x14ac:dyDescent="0.3">
      <c r="B13" s="70"/>
      <c r="C13" s="71"/>
      <c r="D13" s="71"/>
      <c r="E13" s="71"/>
      <c r="F13" s="71"/>
      <c r="G13" s="72"/>
    </row>
    <row r="14" spans="2:27" x14ac:dyDescent="0.3">
      <c r="B14" s="70"/>
      <c r="C14" s="71"/>
      <c r="D14" s="71"/>
      <c r="E14" s="71"/>
      <c r="F14" s="71"/>
      <c r="G14" s="72"/>
    </row>
    <row r="15" spans="2:27" x14ac:dyDescent="0.3">
      <c r="B15" s="70"/>
      <c r="C15" s="71"/>
      <c r="D15" s="71"/>
      <c r="E15" s="71"/>
      <c r="F15" s="71"/>
      <c r="G15" s="72"/>
    </row>
    <row r="16" spans="2:27" x14ac:dyDescent="0.3">
      <c r="B16" s="70"/>
      <c r="C16" s="71"/>
      <c r="D16" s="71"/>
      <c r="E16" s="71"/>
      <c r="F16" s="71"/>
      <c r="G16" s="72"/>
    </row>
    <row r="17" spans="2:7" x14ac:dyDescent="0.3">
      <c r="B17" s="70"/>
      <c r="C17" s="71"/>
      <c r="D17" s="71"/>
      <c r="E17" s="71"/>
      <c r="F17" s="71"/>
      <c r="G17" s="72"/>
    </row>
    <row r="18" spans="2:7" x14ac:dyDescent="0.3">
      <c r="B18" s="70"/>
      <c r="C18" s="71"/>
      <c r="D18" s="71"/>
      <c r="E18" s="71"/>
      <c r="F18" s="71"/>
      <c r="G18" s="72"/>
    </row>
    <row r="19" spans="2:7" x14ac:dyDescent="0.3">
      <c r="B19" s="70"/>
      <c r="C19" s="71"/>
      <c r="D19" s="71"/>
      <c r="E19" s="71"/>
      <c r="F19" s="71"/>
      <c r="G19" s="72"/>
    </row>
    <row r="20" spans="2:7" x14ac:dyDescent="0.3">
      <c r="B20" s="70"/>
      <c r="C20" s="71"/>
      <c r="D20" s="71"/>
      <c r="E20" s="71"/>
      <c r="F20" s="71"/>
      <c r="G20" s="72"/>
    </row>
    <row r="21" spans="2:7" x14ac:dyDescent="0.3">
      <c r="B21" s="70"/>
      <c r="C21" s="71"/>
      <c r="D21" s="71"/>
      <c r="E21" s="71"/>
      <c r="F21" s="71"/>
      <c r="G21" s="72"/>
    </row>
    <row r="22" spans="2:7" x14ac:dyDescent="0.3">
      <c r="B22" s="70"/>
      <c r="C22" s="71"/>
      <c r="D22" s="71"/>
      <c r="E22" s="71"/>
      <c r="F22" s="71"/>
      <c r="G22" s="72"/>
    </row>
    <row r="23" spans="2:7" x14ac:dyDescent="0.3">
      <c r="B23" s="70"/>
      <c r="C23" s="71"/>
      <c r="D23" s="71"/>
      <c r="E23" s="71"/>
      <c r="F23" s="71"/>
      <c r="G23" s="72"/>
    </row>
    <row r="24" spans="2:7" x14ac:dyDescent="0.3">
      <c r="B24" s="70"/>
      <c r="C24" s="71"/>
      <c r="D24" s="71"/>
      <c r="E24" s="71"/>
      <c r="F24" s="71"/>
      <c r="G24" s="72"/>
    </row>
    <row r="25" spans="2:7" x14ac:dyDescent="0.3">
      <c r="B25" s="70"/>
      <c r="C25" s="71"/>
      <c r="D25" s="71"/>
      <c r="E25" s="71"/>
      <c r="F25" s="71"/>
      <c r="G25" s="72"/>
    </row>
    <row r="26" spans="2:7" x14ac:dyDescent="0.3">
      <c r="B26" s="70"/>
      <c r="C26" s="71"/>
      <c r="D26" s="71"/>
      <c r="E26" s="71"/>
      <c r="F26" s="71"/>
      <c r="G26" s="72"/>
    </row>
    <row r="27" spans="2:7" x14ac:dyDescent="0.3">
      <c r="B27" s="70"/>
      <c r="C27" s="71"/>
      <c r="D27" s="71"/>
      <c r="E27" s="71"/>
      <c r="F27" s="71"/>
      <c r="G27" s="72"/>
    </row>
    <row r="28" spans="2:7" x14ac:dyDescent="0.3">
      <c r="B28" s="70"/>
      <c r="C28" s="71"/>
      <c r="D28" s="71"/>
      <c r="E28" s="71"/>
      <c r="F28" s="71"/>
      <c r="G28" s="72"/>
    </row>
    <row r="29" spans="2:7" x14ac:dyDescent="0.3">
      <c r="B29" s="70"/>
      <c r="C29" s="71"/>
      <c r="D29" s="71"/>
      <c r="E29" s="71"/>
      <c r="F29" s="71"/>
      <c r="G29" s="72"/>
    </row>
    <row r="30" spans="2:7" x14ac:dyDescent="0.3">
      <c r="B30" s="70"/>
      <c r="C30" s="71"/>
      <c r="D30" s="71"/>
      <c r="E30" s="71"/>
      <c r="F30" s="71"/>
      <c r="G30" s="72"/>
    </row>
    <row r="31" spans="2:7" x14ac:dyDescent="0.3">
      <c r="B31" s="70"/>
      <c r="C31" s="71"/>
      <c r="D31" s="71"/>
      <c r="E31" s="71"/>
      <c r="F31" s="71"/>
      <c r="G31" s="72"/>
    </row>
    <row r="32" spans="2:7" x14ac:dyDescent="0.3">
      <c r="B32" s="70"/>
      <c r="C32" s="71"/>
      <c r="D32" s="71"/>
      <c r="E32" s="71"/>
      <c r="F32" s="71"/>
      <c r="G32" s="72"/>
    </row>
    <row r="33" spans="2:7" x14ac:dyDescent="0.3">
      <c r="B33" s="70"/>
      <c r="C33" s="71"/>
      <c r="D33" s="71"/>
      <c r="E33" s="71"/>
      <c r="F33" s="71"/>
      <c r="G33" s="72"/>
    </row>
    <row r="34" spans="2:7" x14ac:dyDescent="0.3">
      <c r="B34" s="70"/>
      <c r="C34" s="71"/>
      <c r="D34" s="71"/>
      <c r="E34" s="71"/>
      <c r="F34" s="71"/>
      <c r="G34" s="72"/>
    </row>
    <row r="35" spans="2:7" x14ac:dyDescent="0.3">
      <c r="B35" s="70"/>
      <c r="C35" s="71"/>
      <c r="D35" s="71"/>
      <c r="E35" s="71"/>
      <c r="F35" s="71"/>
      <c r="G35" s="72"/>
    </row>
    <row r="36" spans="2:7" x14ac:dyDescent="0.3">
      <c r="B36" s="73"/>
      <c r="C36" s="74"/>
      <c r="D36" s="74"/>
      <c r="E36" s="74"/>
      <c r="F36" s="74"/>
      <c r="G36" s="75"/>
    </row>
  </sheetData>
  <sheetProtection sheet="1" objects="1" scenarios="1"/>
  <mergeCells count="1">
    <mergeCell ref="B2:G3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D3AAD-3694-4E29-86A7-B69535683502}">
  <sheetPr codeName="Sheet5"/>
  <dimension ref="A1:T62"/>
  <sheetViews>
    <sheetView showGridLines="0" showRowColHeaders="0" zoomScale="75" zoomScaleNormal="75" workbookViewId="0">
      <selection activeCell="J5" sqref="J5:J6"/>
    </sheetView>
  </sheetViews>
  <sheetFormatPr defaultRowHeight="15.75" x14ac:dyDescent="0.3"/>
  <cols>
    <col min="1" max="1" width="3.42578125" style="23" customWidth="1"/>
    <col min="2" max="2" width="10.140625" style="23" customWidth="1"/>
    <col min="3" max="3" width="13" style="23" customWidth="1"/>
    <col min="4" max="4" width="9.140625" style="23"/>
    <col min="5" max="5" width="3.5703125" style="23" customWidth="1"/>
    <col min="6" max="6" width="2.85546875" style="23" customWidth="1"/>
    <col min="7" max="7" width="36.85546875" style="23" customWidth="1"/>
    <col min="8" max="9" width="2.85546875" style="23" customWidth="1"/>
    <col min="10" max="10" width="36.85546875" style="23" customWidth="1"/>
    <col min="11" max="12" width="2.85546875" style="23" customWidth="1"/>
    <col min="13" max="13" width="36.85546875" style="23" customWidth="1"/>
    <col min="14" max="15" width="2.85546875" style="23" customWidth="1"/>
    <col min="16" max="16" width="36.85546875" style="23" customWidth="1"/>
    <col min="17" max="18" width="2.85546875" style="23" customWidth="1"/>
    <col min="19" max="19" width="36.85546875" style="23" customWidth="1"/>
    <col min="20" max="20" width="2.85546875" style="23" customWidth="1"/>
    <col min="21" max="16384" width="9.140625" style="23"/>
  </cols>
  <sheetData>
    <row r="1" spans="1:20" s="28" customFormat="1" ht="75.75" customHeight="1" x14ac:dyDescent="0.3">
      <c r="A1" s="29"/>
      <c r="B1" s="81" t="s">
        <v>820</v>
      </c>
      <c r="C1" s="81"/>
      <c r="D1" s="81"/>
      <c r="E1" s="81"/>
      <c r="F1" s="81"/>
      <c r="G1" s="81"/>
      <c r="H1" s="81"/>
      <c r="I1" s="81"/>
      <c r="J1" s="81"/>
      <c r="K1" s="81"/>
      <c r="L1" s="81"/>
      <c r="M1" s="81"/>
      <c r="N1" s="81"/>
      <c r="O1" s="81"/>
      <c r="P1" s="81"/>
      <c r="Q1" s="81"/>
      <c r="R1" s="81"/>
      <c r="S1" s="81"/>
      <c r="T1" s="29"/>
    </row>
    <row r="2" spans="1:20" s="28" customFormat="1" ht="12" customHeight="1" x14ac:dyDescent="0.3">
      <c r="A2" s="30"/>
      <c r="B2" s="30"/>
      <c r="C2" s="30"/>
      <c r="D2" s="30"/>
      <c r="E2" s="30"/>
      <c r="F2" s="30"/>
      <c r="G2" s="30"/>
      <c r="H2" s="30"/>
      <c r="I2" s="30"/>
      <c r="J2" s="30"/>
      <c r="K2" s="30"/>
      <c r="L2" s="30"/>
      <c r="M2" s="30"/>
      <c r="N2" s="30"/>
      <c r="O2" s="30"/>
      <c r="P2" s="30"/>
      <c r="Q2" s="30"/>
      <c r="R2" s="30"/>
      <c r="S2" s="30"/>
      <c r="T2" s="30"/>
    </row>
    <row r="3" spans="1:20" s="28" customFormat="1" ht="21" customHeight="1" thickBot="1" x14ac:dyDescent="0.35">
      <c r="A3" s="27"/>
      <c r="B3" s="99" t="str">
        <f>IFERROR(HYPERLINK(Rollover("Integration Management"),"Integration Management"),"Integration Management")</f>
        <v>Integration Management</v>
      </c>
      <c r="C3" s="99"/>
      <c r="D3" s="99"/>
      <c r="E3" s="27"/>
      <c r="F3" s="64"/>
      <c r="G3" s="91" t="str">
        <f ca="1">IF(IFERROR(OFFSET(INDIRECT("Sheet3!$b$"&amp;MATCH(Sheet3!$A$3,Sheet3!$B$2:$B$59,0)),ROWS(Sheet3!$A$3:$A4)-1,COLUMNS(Sheet3!$A$2:A$2)),"")=0,"",IFERROR(OFFSET(INDIRECT("Sheet3!$b$"&amp;MATCH(Sheet3!$A$3,Sheet3!$B$2:$B$59,0)),ROWS(Sheet3!$A$3:$A4)-1,COLUMNS(Sheet3!$A$2:A$2)),""))</f>
        <v/>
      </c>
      <c r="H3" s="65"/>
      <c r="I3" s="36"/>
      <c r="J3" s="96" t="str">
        <f ca="1">IF(IFERROR(OFFSET(INDIRECT("Sheet3!$b$"&amp;MATCH(Sheet3!$A$3,Sheet3!$B$2:$B$59,0)),ROWS(Sheet3!$A$3:$A4)-1,COLUMNS(Sheet3!$A$2:B$2)),"")=0,"",IFERROR(OFFSET(INDIRECT("Sheet3!$b$"&amp;MATCH(Sheet3!$A$3,Sheet3!$B$2:$B$59,0)),ROWS(Sheet3!$A$3:$A4)-1,COLUMNS(Sheet3!$A$2:B$2)),""))</f>
        <v>Activity Definition</v>
      </c>
      <c r="K3" s="36"/>
      <c r="L3" s="37"/>
      <c r="M3" s="93" t="str">
        <f ca="1">IF(IFERROR(OFFSET(INDIRECT("Sheet3!$b$"&amp;MATCH(Sheet3!$A$3,Sheet3!$B$2:$B$59,0)),ROWS(Sheet3!$A$3:$A4)-1,COLUMNS(Sheet3!$A$2:C$2)),"")=0,"",IFERROR(OFFSET(INDIRECT("Sheet3!$b$"&amp;MATCH(Sheet3!$A$3,Sheet3!$B$2:$B$59,0)),ROWS(Sheet3!$A$3:$A4)-1,COLUMNS(Sheet3!$A$2:C$2)),""))</f>
        <v/>
      </c>
      <c r="N3" s="37"/>
      <c r="O3" s="38"/>
      <c r="P3" s="94" t="str">
        <f ca="1">IF(IFERROR(OFFSET(INDIRECT("Sheet3!$b$"&amp;MATCH(Sheet3!$A$3,Sheet3!$B$2:$B$59,0)),ROWS(Sheet3!$A$3:$A4)-1,COLUMNS(Sheet3!$A$2:D$2)),"")=0,"",IFERROR(OFFSET(INDIRECT("Sheet3!$b$"&amp;MATCH(Sheet3!$A$3,Sheet3!$B$2:$B$59,0)),ROWS(Sheet3!$A$3:$A4)-1,COLUMNS(Sheet3!$A$2:D$2)),""))</f>
        <v>Schedule Control</v>
      </c>
      <c r="Q3" s="38"/>
      <c r="R3" s="39"/>
      <c r="S3" s="95" t="str">
        <f ca="1">IF(IFERROR(OFFSET(INDIRECT("Sheet3!$b$"&amp;MATCH(Sheet3!$A$3,Sheet3!$B$2:$B$59,0)),ROWS(Sheet3!$A$3:$A4)-1,COLUMNS(Sheet3!$A$2:E$2)),"")=0,"",IFERROR(OFFSET(INDIRECT("Sheet3!$b$"&amp;MATCH(Sheet3!$A$3,Sheet3!$B$2:$B$59,0)),ROWS(Sheet3!$A$3:$A4)-1,COLUMNS(Sheet3!$A$2:E$2)),""))</f>
        <v/>
      </c>
      <c r="T3" s="66"/>
    </row>
    <row r="4" spans="1:20" ht="21" customHeight="1" thickBot="1" x14ac:dyDescent="0.35">
      <c r="A4" s="22"/>
      <c r="B4" s="98"/>
      <c r="C4" s="98"/>
      <c r="D4" s="98"/>
      <c r="E4" s="22"/>
      <c r="F4" s="64"/>
      <c r="G4" s="86"/>
      <c r="H4" s="65"/>
      <c r="I4" s="36"/>
      <c r="J4" s="87"/>
      <c r="K4" s="36"/>
      <c r="L4" s="37"/>
      <c r="M4" s="88"/>
      <c r="N4" s="37"/>
      <c r="O4" s="38"/>
      <c r="P4" s="89"/>
      <c r="Q4" s="38"/>
      <c r="R4" s="39"/>
      <c r="S4" s="90"/>
      <c r="T4" s="66"/>
    </row>
    <row r="5" spans="1:20" ht="21" customHeight="1" thickBot="1" x14ac:dyDescent="0.35">
      <c r="A5" s="22"/>
      <c r="B5" s="98"/>
      <c r="C5" s="98"/>
      <c r="D5" s="98"/>
      <c r="E5" s="22"/>
      <c r="F5" s="64"/>
      <c r="G5" s="86" t="str">
        <f ca="1">IF(IFERROR(OFFSET(INDIRECT("Sheet3!$b$"&amp;MATCH(Sheet3!$A$3,Sheet3!$B$2:$B$59,0)),ROWS(Sheet3!$A$3:$A5)-1,COLUMNS(Sheet3!$A$2:A$2)),"")=0,"",IFERROR(OFFSET(INDIRECT("Sheet3!$b$"&amp;MATCH(Sheet3!$A$3,Sheet3!$B$2:$B$59,0)),ROWS(Sheet3!$A$3:$A5)-1,COLUMNS(Sheet3!$A$2:A$2)),""))</f>
        <v/>
      </c>
      <c r="H5" s="65"/>
      <c r="I5" s="36"/>
      <c r="J5" s="97" t="str">
        <f ca="1">IF(IFERROR(OFFSET(INDIRECT("Sheet3!$b$"&amp;MATCH(Sheet3!$A$3,Sheet3!$B$2:$B$59,0)),ROWS(Sheet3!$A$3:$A5)-1,COLUMNS(Sheet3!$A$2:B$2)),"")=0,"",IFERROR(OFFSET(INDIRECT("Sheet3!$b$"&amp;MATCH(Sheet3!$A$3,Sheet3!$B$2:$B$59,0)),ROWS(Sheet3!$A$3:$A5)-1,COLUMNS(Sheet3!$A$2:B$2)),""))</f>
        <v>Activity Sequencing</v>
      </c>
      <c r="K5" s="36"/>
      <c r="L5" s="37"/>
      <c r="M5" s="88" t="str">
        <f ca="1">IF(IFERROR(OFFSET(INDIRECT("Sheet3!$b$"&amp;MATCH(Sheet3!$A$3,Sheet3!$B$2:$B$59,0)),ROWS(Sheet3!$A$3:$A5)-1,COLUMNS(Sheet3!$A$2:C$2)),"")=0,"",IFERROR(OFFSET(INDIRECT("Sheet3!$b$"&amp;MATCH(Sheet3!$A$3,Sheet3!$B$2:$B$59,0)),ROWS(Sheet3!$A$3:$A5)-1,COLUMNS(Sheet3!$A$2:C$2)),""))</f>
        <v/>
      </c>
      <c r="N5" s="37"/>
      <c r="O5" s="38"/>
      <c r="P5" s="89" t="str">
        <f ca="1">IF(IFERROR(OFFSET(INDIRECT("Sheet3!$b$"&amp;MATCH(Sheet3!$A$3,Sheet3!$B$2:$B$59,0)),ROWS(Sheet3!$A$3:$A5)-1,COLUMNS(Sheet3!$A$2:D$2)),"")=0,"",IFERROR(OFFSET(INDIRECT("Sheet3!$b$"&amp;MATCH(Sheet3!$A$3,Sheet3!$B$2:$B$59,0)),ROWS(Sheet3!$A$3:$A5)-1,COLUMNS(Sheet3!$A$2:D$2)),""))</f>
        <v/>
      </c>
      <c r="Q5" s="38"/>
      <c r="R5" s="39"/>
      <c r="S5" s="90" t="str">
        <f ca="1">IF(IFERROR(OFFSET(INDIRECT("Sheet3!$b$"&amp;MATCH(Sheet3!$A$3,Sheet3!$B$2:$B$59,0)),ROWS(Sheet3!$A$3:$A5)-1,COLUMNS(Sheet3!$A$2:E$2)),"")=0,"",IFERROR(OFFSET(INDIRECT("Sheet3!$b$"&amp;MATCH(Sheet3!$A$3,Sheet3!$B$2:$B$59,0)),ROWS(Sheet3!$A$3:$A5)-1,COLUMNS(Sheet3!$A$2:E$2)),""))</f>
        <v/>
      </c>
      <c r="T5" s="66"/>
    </row>
    <row r="6" spans="1:20" ht="21" customHeight="1" thickBot="1" x14ac:dyDescent="0.35">
      <c r="A6" s="22"/>
      <c r="B6" s="100" t="str">
        <f>IFERROR(HYPERLINK(Rollover("Scope Management"),"Scope Management"),"Scope Management")</f>
        <v>Scope Management</v>
      </c>
      <c r="C6" s="100"/>
      <c r="D6" s="100"/>
      <c r="E6" s="22"/>
      <c r="F6" s="64"/>
      <c r="G6" s="86"/>
      <c r="H6" s="65"/>
      <c r="I6" s="36"/>
      <c r="J6" s="97"/>
      <c r="K6" s="36"/>
      <c r="L6" s="37"/>
      <c r="M6" s="88"/>
      <c r="N6" s="37"/>
      <c r="O6" s="38"/>
      <c r="P6" s="89"/>
      <c r="Q6" s="38"/>
      <c r="R6" s="39"/>
      <c r="S6" s="90"/>
      <c r="T6" s="66"/>
    </row>
    <row r="7" spans="1:20" ht="21" customHeight="1" thickBot="1" x14ac:dyDescent="0.35">
      <c r="A7" s="22"/>
      <c r="B7" s="100"/>
      <c r="C7" s="100"/>
      <c r="D7" s="100"/>
      <c r="E7" s="22"/>
      <c r="F7" s="64"/>
      <c r="G7" s="86" t="str">
        <f ca="1">IF(IFERROR(OFFSET(INDIRECT("Sheet3!$b$"&amp;MATCH(Sheet3!$A$3,Sheet3!$B$2:$B$59,0)),ROWS(Sheet3!$A$3:$A6)-1,COLUMNS(Sheet3!$A$2:A$2)),"")=0,"",IFERROR(OFFSET(INDIRECT("Sheet3!$b$"&amp;MATCH(Sheet3!$A$3,Sheet3!$B$2:$B$59,0)),ROWS(Sheet3!$A$3:$A6)-1,COLUMNS(Sheet3!$A$2:A$2)),""))</f>
        <v/>
      </c>
      <c r="H7" s="65"/>
      <c r="I7" s="36"/>
      <c r="J7" s="87" t="str">
        <f ca="1">IF(IFERROR(OFFSET(INDIRECT("Sheet3!$b$"&amp;MATCH(Sheet3!$A$3,Sheet3!$B$2:$B$59,0)),ROWS(Sheet3!$A$3:$A6)-1,COLUMNS(Sheet3!$A$2:B$2)),"")=0,"",IFERROR(OFFSET(INDIRECT("Sheet3!$b$"&amp;MATCH(Sheet3!$A$3,Sheet3!$B$2:$B$59,0)),ROWS(Sheet3!$A$3:$A6)-1,COLUMNS(Sheet3!$A$2:B$2)),""))</f>
        <v>Activity Resource Estimating</v>
      </c>
      <c r="K7" s="36"/>
      <c r="L7" s="37"/>
      <c r="M7" s="88" t="str">
        <f ca="1">IF(IFERROR(OFFSET(INDIRECT("Sheet3!$b$"&amp;MATCH(Sheet3!$A$3,Sheet3!$B$2:$B$59,0)),ROWS(Sheet3!$A$3:$A6)-1,COLUMNS(Sheet3!$A$2:C$2)),"")=0,"",IFERROR(OFFSET(INDIRECT("Sheet3!$b$"&amp;MATCH(Sheet3!$A$3,Sheet3!$B$2:$B$59,0)),ROWS(Sheet3!$A$3:$A6)-1,COLUMNS(Sheet3!$A$2:C$2)),""))</f>
        <v/>
      </c>
      <c r="N7" s="37"/>
      <c r="O7" s="38"/>
      <c r="P7" s="89" t="str">
        <f ca="1">IF(IFERROR(OFFSET(INDIRECT("Sheet3!$b$"&amp;MATCH(Sheet3!$A$3,Sheet3!$B$2:$B$59,0)),ROWS(Sheet3!$A$3:$A6)-1,COLUMNS(Sheet3!$A$2:D$2)),"")=0,"",IFERROR(OFFSET(INDIRECT("Sheet3!$b$"&amp;MATCH(Sheet3!$A$3,Sheet3!$B$2:$B$59,0)),ROWS(Sheet3!$A$3:$A6)-1,COLUMNS(Sheet3!$A$2:D$2)),""))</f>
        <v/>
      </c>
      <c r="Q7" s="38"/>
      <c r="R7" s="39"/>
      <c r="S7" s="90" t="str">
        <f ca="1">IF(IFERROR(OFFSET(INDIRECT("Sheet3!$b$"&amp;MATCH(Sheet3!$A$3,Sheet3!$B$2:$B$59,0)),ROWS(Sheet3!$A$3:$A6)-1,COLUMNS(Sheet3!$A$2:E$2)),"")=0,"",IFERROR(OFFSET(INDIRECT("Sheet3!$b$"&amp;MATCH(Sheet3!$A$3,Sheet3!$B$2:$B$59,0)),ROWS(Sheet3!$A$3:$A6)-1,COLUMNS(Sheet3!$A$2:E$2)),""))</f>
        <v/>
      </c>
      <c r="T7" s="66"/>
    </row>
    <row r="8" spans="1:20" ht="21" customHeight="1" thickBot="1" x14ac:dyDescent="0.35">
      <c r="A8" s="22"/>
      <c r="B8" s="100"/>
      <c r="C8" s="100"/>
      <c r="D8" s="100"/>
      <c r="E8" s="22"/>
      <c r="F8" s="64"/>
      <c r="G8" s="86"/>
      <c r="H8" s="65"/>
      <c r="I8" s="36"/>
      <c r="J8" s="87"/>
      <c r="K8" s="36"/>
      <c r="L8" s="37"/>
      <c r="M8" s="88"/>
      <c r="N8" s="37"/>
      <c r="O8" s="38"/>
      <c r="P8" s="89"/>
      <c r="Q8" s="38"/>
      <c r="R8" s="39"/>
      <c r="S8" s="90"/>
      <c r="T8" s="66"/>
    </row>
    <row r="9" spans="1:20" ht="21" customHeight="1" thickBot="1" x14ac:dyDescent="0.35">
      <c r="A9" s="22"/>
      <c r="B9" s="98" t="str">
        <f>IFERROR(HYPERLINK(Rollover("Schedule Management"),"Schedule Management"),"Schedule Management")</f>
        <v>Schedule Management</v>
      </c>
      <c r="C9" s="98"/>
      <c r="D9" s="98"/>
      <c r="E9" s="22"/>
      <c r="F9" s="64"/>
      <c r="G9" s="86" t="str">
        <f ca="1">IF(IFERROR(OFFSET(INDIRECT("Sheet3!$b$"&amp;MATCH(Sheet3!$A$3,Sheet3!$B$2:$B$59,0)),ROWS(Sheet3!$A$3:$A7)-1,COLUMNS(Sheet3!$A$2:A$2)),"")=0,"",IFERROR(OFFSET(INDIRECT("Sheet3!$b$"&amp;MATCH(Sheet3!$A$3,Sheet3!$B$2:$B$59,0)),ROWS(Sheet3!$A$3:$A7)-1,COLUMNS(Sheet3!$A$2:A$2)),""))</f>
        <v/>
      </c>
      <c r="H9" s="65"/>
      <c r="I9" s="36"/>
      <c r="J9" s="87" t="str">
        <f ca="1">IF(IFERROR(OFFSET(INDIRECT("Sheet3!$b$"&amp;MATCH(Sheet3!$A$3,Sheet3!$B$2:$B$59,0)),ROWS(Sheet3!$A$3:$A7)-1,COLUMNS(Sheet3!$A$2:B$2)),"")=0,"",IFERROR(OFFSET(INDIRECT("Sheet3!$b$"&amp;MATCH(Sheet3!$A$3,Sheet3!$B$2:$B$59,0)),ROWS(Sheet3!$A$3:$A7)-1,COLUMNS(Sheet3!$A$2:B$2)),""))</f>
        <v>Activity Duration Estimating</v>
      </c>
      <c r="K9" s="36"/>
      <c r="L9" s="37"/>
      <c r="M9" s="88" t="str">
        <f ca="1">IF(IFERROR(OFFSET(INDIRECT("Sheet3!$b$"&amp;MATCH(Sheet3!$A$3,Sheet3!$B$2:$B$59,0)),ROWS(Sheet3!$A$3:$A7)-1,COLUMNS(Sheet3!$A$2:C$2)),"")=0,"",IFERROR(OFFSET(INDIRECT("Sheet3!$b$"&amp;MATCH(Sheet3!$A$3,Sheet3!$B$2:$B$59,0)),ROWS(Sheet3!$A$3:$A7)-1,COLUMNS(Sheet3!$A$2:C$2)),""))</f>
        <v/>
      </c>
      <c r="N9" s="37"/>
      <c r="O9" s="38"/>
      <c r="P9" s="89" t="str">
        <f ca="1">IF(IFERROR(OFFSET(INDIRECT("Sheet3!$b$"&amp;MATCH(Sheet3!$A$3,Sheet3!$B$2:$B$59,0)),ROWS(Sheet3!$A$3:$A7)-1,COLUMNS(Sheet3!$A$2:D$2)),"")=0,"",IFERROR(OFFSET(INDIRECT("Sheet3!$b$"&amp;MATCH(Sheet3!$A$3,Sheet3!$B$2:$B$59,0)),ROWS(Sheet3!$A$3:$A7)-1,COLUMNS(Sheet3!$A$2:D$2)),""))</f>
        <v/>
      </c>
      <c r="Q9" s="38"/>
      <c r="R9" s="39"/>
      <c r="S9" s="90" t="str">
        <f ca="1">IF(IFERROR(OFFSET(INDIRECT("Sheet3!$b$"&amp;MATCH(Sheet3!$A$3,Sheet3!$B$2:$B$59,0)),ROWS(Sheet3!$A$3:$A7)-1,COLUMNS(Sheet3!$A$2:E$2)),"")=0,"",IFERROR(OFFSET(INDIRECT("Sheet3!$b$"&amp;MATCH(Sheet3!$A$3,Sheet3!$B$2:$B$59,0)),ROWS(Sheet3!$A$3:$A7)-1,COLUMNS(Sheet3!$A$2:E$2)),""))</f>
        <v/>
      </c>
      <c r="T9" s="66"/>
    </row>
    <row r="10" spans="1:20" ht="21" customHeight="1" thickBot="1" x14ac:dyDescent="0.35">
      <c r="A10" s="22"/>
      <c r="B10" s="98"/>
      <c r="C10" s="98"/>
      <c r="D10" s="98"/>
      <c r="E10" s="22"/>
      <c r="F10" s="64"/>
      <c r="G10" s="86"/>
      <c r="H10" s="65"/>
      <c r="I10" s="36"/>
      <c r="J10" s="87"/>
      <c r="K10" s="36"/>
      <c r="L10" s="37"/>
      <c r="M10" s="88"/>
      <c r="N10" s="37"/>
      <c r="O10" s="38"/>
      <c r="P10" s="89"/>
      <c r="Q10" s="38"/>
      <c r="R10" s="39"/>
      <c r="S10" s="90"/>
      <c r="T10" s="66"/>
    </row>
    <row r="11" spans="1:20" ht="21" customHeight="1" thickBot="1" x14ac:dyDescent="0.35">
      <c r="A11" s="22"/>
      <c r="B11" s="98"/>
      <c r="C11" s="98"/>
      <c r="D11" s="98"/>
      <c r="E11" s="22"/>
      <c r="F11" s="64"/>
      <c r="G11" s="86" t="str">
        <f ca="1">IF(IFERROR(OFFSET(INDIRECT("Sheet3!$b$"&amp;MATCH(Sheet3!$A$3,Sheet3!$B$2:$B$59,0)),ROWS(Sheet3!$A$3:$A8)-1,COLUMNS(Sheet3!$A$2:A$2)),"")=0,"",IFERROR(OFFSET(INDIRECT("Sheet3!$b$"&amp;MATCH(Sheet3!$A$3,Sheet3!$B$2:$B$59,0)),ROWS(Sheet3!$A$3:$A8)-1,COLUMNS(Sheet3!$A$2:A$2)),""))</f>
        <v/>
      </c>
      <c r="H11" s="65"/>
      <c r="I11" s="36"/>
      <c r="J11" s="87" t="str">
        <f ca="1">IF(IFERROR(OFFSET(INDIRECT("Sheet3!$b$"&amp;MATCH(Sheet3!$A$3,Sheet3!$B$2:$B$59,0)),ROWS(Sheet3!$A$3:$A8)-1,COLUMNS(Sheet3!$A$2:B$2)),"")=0,"",IFERROR(OFFSET(INDIRECT("Sheet3!$b$"&amp;MATCH(Sheet3!$A$3,Sheet3!$B$2:$B$59,0)),ROWS(Sheet3!$A$3:$A8)-1,COLUMNS(Sheet3!$A$2:B$2)),""))</f>
        <v>Schedule Development</v>
      </c>
      <c r="K11" s="36"/>
      <c r="L11" s="37"/>
      <c r="M11" s="88" t="str">
        <f ca="1">IF(IFERROR(OFFSET(INDIRECT("Sheet3!$b$"&amp;MATCH(Sheet3!$A$3,Sheet3!$B$2:$B$59,0)),ROWS(Sheet3!$A$3:$A8)-1,COLUMNS(Sheet3!$A$2:C$2)),"")=0,"",IFERROR(OFFSET(INDIRECT("Sheet3!$b$"&amp;MATCH(Sheet3!$A$3,Sheet3!$B$2:$B$59,0)),ROWS(Sheet3!$A$3:$A8)-1,COLUMNS(Sheet3!$A$2:C$2)),""))</f>
        <v/>
      </c>
      <c r="N11" s="37"/>
      <c r="O11" s="38"/>
      <c r="P11" s="89" t="str">
        <f ca="1">IF(IFERROR(OFFSET(INDIRECT("Sheet3!$b$"&amp;MATCH(Sheet3!$A$3,Sheet3!$B$2:$B$59,0)),ROWS(Sheet3!$A$3:$A8)-1,COLUMNS(Sheet3!$A$2:D$2)),"")=0,"",IFERROR(OFFSET(INDIRECT("Sheet3!$b$"&amp;MATCH(Sheet3!$A$3,Sheet3!$B$2:$B$59,0)),ROWS(Sheet3!$A$3:$A8)-1,COLUMNS(Sheet3!$A$2:D$2)),""))</f>
        <v/>
      </c>
      <c r="Q11" s="38"/>
      <c r="R11" s="39"/>
      <c r="S11" s="90" t="str">
        <f ca="1">IF(IFERROR(OFFSET(INDIRECT("Sheet3!$b$"&amp;MATCH(Sheet3!$A$3,Sheet3!$B$2:$B$59,0)),ROWS(Sheet3!$A$3:$A8)-1,COLUMNS(Sheet3!$A$2:E$2)),"")=0,"",IFERROR(OFFSET(INDIRECT("Sheet3!$b$"&amp;MATCH(Sheet3!$A$3,Sheet3!$B$2:$B$59,0)),ROWS(Sheet3!$A$3:$A8)-1,COLUMNS(Sheet3!$A$2:E$2)),""))</f>
        <v/>
      </c>
      <c r="T11" s="66"/>
    </row>
    <row r="12" spans="1:20" ht="21" customHeight="1" thickBot="1" x14ac:dyDescent="0.35">
      <c r="A12" s="22"/>
      <c r="B12" s="98" t="str">
        <f>IFERROR(HYPERLINK(Rollover("Cost Management"),"Cost Management"),"Cost Management")</f>
        <v>Cost Management</v>
      </c>
      <c r="C12" s="98"/>
      <c r="D12" s="98"/>
      <c r="E12" s="22"/>
      <c r="F12" s="64"/>
      <c r="G12" s="86"/>
      <c r="H12" s="65"/>
      <c r="I12" s="36"/>
      <c r="J12" s="87"/>
      <c r="K12" s="36"/>
      <c r="L12" s="37"/>
      <c r="M12" s="88"/>
      <c r="N12" s="37"/>
      <c r="O12" s="38"/>
      <c r="P12" s="89"/>
      <c r="Q12" s="38"/>
      <c r="R12" s="39"/>
      <c r="S12" s="90"/>
      <c r="T12" s="66"/>
    </row>
    <row r="13" spans="1:20" ht="21" customHeight="1" thickBot="1" x14ac:dyDescent="0.35">
      <c r="A13" s="22"/>
      <c r="B13" s="98"/>
      <c r="C13" s="98"/>
      <c r="D13" s="98"/>
      <c r="E13" s="22"/>
      <c r="F13" s="82" t="s">
        <v>0</v>
      </c>
      <c r="G13" s="82"/>
      <c r="H13" s="82"/>
      <c r="I13" s="83" t="s">
        <v>1</v>
      </c>
      <c r="J13" s="83"/>
      <c r="K13" s="83"/>
      <c r="L13" s="84" t="s">
        <v>3</v>
      </c>
      <c r="M13" s="84"/>
      <c r="N13" s="84"/>
      <c r="O13" s="85" t="s">
        <v>9</v>
      </c>
      <c r="P13" s="85"/>
      <c r="Q13" s="85"/>
      <c r="R13" s="76" t="s">
        <v>2</v>
      </c>
      <c r="S13" s="76"/>
      <c r="T13" s="76"/>
    </row>
    <row r="14" spans="1:20" ht="21" customHeight="1" thickBot="1" x14ac:dyDescent="0.35">
      <c r="A14" s="22"/>
      <c r="B14" s="98"/>
      <c r="C14" s="98"/>
      <c r="D14" s="98"/>
      <c r="E14" s="22"/>
      <c r="F14" s="82"/>
      <c r="G14" s="82"/>
      <c r="H14" s="82"/>
      <c r="I14" s="83"/>
      <c r="J14" s="83"/>
      <c r="K14" s="83"/>
      <c r="L14" s="84"/>
      <c r="M14" s="84"/>
      <c r="N14" s="84"/>
      <c r="O14" s="85"/>
      <c r="P14" s="85"/>
      <c r="Q14" s="85"/>
      <c r="R14" s="76"/>
      <c r="S14" s="76"/>
      <c r="T14" s="76"/>
    </row>
    <row r="15" spans="1:20" ht="21" customHeight="1" thickBot="1" x14ac:dyDescent="0.35">
      <c r="A15" s="22"/>
      <c r="B15" s="98" t="str">
        <f>IFERROR(HYPERLINK(Rollover("Quality Management"),"Quality Management"),"Quality Management")</f>
        <v>Quality Management</v>
      </c>
      <c r="C15" s="98"/>
      <c r="D15" s="98"/>
      <c r="E15" s="22"/>
      <c r="F15" s="92" t="s">
        <v>511</v>
      </c>
      <c r="G15" s="92"/>
      <c r="H15" s="92"/>
      <c r="I15" s="92"/>
      <c r="J15" s="92"/>
      <c r="K15" s="92"/>
      <c r="L15" s="92"/>
      <c r="M15" s="92"/>
      <c r="N15" s="92"/>
      <c r="O15" s="92"/>
      <c r="P15" s="92"/>
      <c r="Q15" s="92"/>
      <c r="R15" s="92"/>
      <c r="S15" s="92"/>
      <c r="T15" s="92"/>
    </row>
    <row r="16" spans="1:20" ht="21" customHeight="1" thickBot="1" x14ac:dyDescent="0.4">
      <c r="A16" s="22"/>
      <c r="B16" s="98"/>
      <c r="C16" s="98"/>
      <c r="D16" s="98"/>
      <c r="E16" s="22"/>
      <c r="F16" s="24"/>
      <c r="G16" s="78" t="str">
        <f>IF(Sheet12!E1="","",Sheet12!E1)</f>
        <v>Activity Sequencing</v>
      </c>
      <c r="H16" s="78"/>
      <c r="I16" s="78"/>
      <c r="J16" s="78"/>
      <c r="K16" s="78"/>
      <c r="L16" s="78"/>
      <c r="M16" s="78"/>
      <c r="N16" s="78"/>
      <c r="O16" s="78"/>
      <c r="P16" s="78"/>
      <c r="Q16" s="78"/>
      <c r="R16" s="78"/>
      <c r="S16" s="78"/>
      <c r="T16" s="24"/>
    </row>
    <row r="17" spans="1:20" ht="21" customHeight="1" thickBot="1" x14ac:dyDescent="0.35">
      <c r="A17" s="22"/>
      <c r="B17" s="98"/>
      <c r="C17" s="98"/>
      <c r="D17" s="98"/>
      <c r="E17" s="22"/>
      <c r="F17" s="40"/>
      <c r="G17" s="41" t="s">
        <v>817</v>
      </c>
      <c r="H17" s="41"/>
      <c r="I17" s="41"/>
      <c r="J17" s="41"/>
      <c r="K17" s="41"/>
      <c r="L17" s="44"/>
      <c r="M17" s="44" t="s">
        <v>818</v>
      </c>
      <c r="N17" s="44"/>
      <c r="O17" s="44"/>
      <c r="P17" s="47" t="s">
        <v>819</v>
      </c>
      <c r="Q17" s="48"/>
      <c r="R17" s="48"/>
      <c r="S17" s="48"/>
      <c r="T17" s="49"/>
    </row>
    <row r="18" spans="1:20" ht="21" customHeight="1" thickBot="1" x14ac:dyDescent="0.35">
      <c r="A18" s="22"/>
      <c r="B18" s="98" t="str">
        <f>IFERROR(HYPERLINK(Rollover("Resource Management"),"Resource Management"),"Resource Management")</f>
        <v>Resource Management</v>
      </c>
      <c r="C18" s="98"/>
      <c r="D18" s="98"/>
      <c r="E18" s="22"/>
      <c r="F18" s="42"/>
      <c r="G18" s="77" t="str">
        <f ca="1">IFERROR(IF(OFFSET(INDIRECT("Sheet12!$A"&amp;ProcessIndex),ROWS($1:1)-1,COLUMNS($A:A))="","",OFFSET(INDIRECT("Sheet12!$A"&amp;ProcessIndex),ROWS($1:1)-1,COLUMNS($A:A))),"")</f>
        <v>Project scope statement</v>
      </c>
      <c r="H18" s="77"/>
      <c r="I18" s="77"/>
      <c r="J18" s="77"/>
      <c r="K18" s="43"/>
      <c r="L18" s="45"/>
      <c r="M18" s="79" t="str">
        <f ca="1">IFERROR(IF(OFFSET(INDIRECT("Sheet12!$A"&amp;ProcessIndex),ROWS($1:1)-1,COLUMNS($A:B))="","",OFFSET(INDIRECT("Sheet12!$A"&amp;ProcessIndex),ROWS($1:1)-1,COLUMNS($A:B))),"")</f>
        <v>Precedence Diagramming Method (PDM)</v>
      </c>
      <c r="N18" s="79"/>
      <c r="O18" s="45"/>
      <c r="P18" s="80" t="str">
        <f ca="1">IFERROR(IF(OFFSET(INDIRECT("Sheet12!$A"&amp;ProcessIndex),ROWS($1:1)-1,COLUMNS($A:C))="","",OFFSET(INDIRECT("Sheet12!$A"&amp;ProcessIndex),ROWS($1:1)-1,COLUMNS($A:C))),"")</f>
        <v>Project schedule network diagrams</v>
      </c>
      <c r="Q18" s="80"/>
      <c r="R18" s="80"/>
      <c r="S18" s="80"/>
      <c r="T18" s="50"/>
    </row>
    <row r="19" spans="1:20" ht="21" customHeight="1" thickBot="1" x14ac:dyDescent="0.35">
      <c r="A19" s="22"/>
      <c r="B19" s="98"/>
      <c r="C19" s="98"/>
      <c r="D19" s="98"/>
      <c r="E19" s="22"/>
      <c r="F19" s="42"/>
      <c r="G19" s="77" t="str">
        <f ca="1">IFERROR(IF(OFFSET(INDIRECT("Sheet12!$A"&amp;ProcessIndex),ROWS($1:2)-1,COLUMNS($A:A))="","",OFFSET(INDIRECT("Sheet12!$A"&amp;ProcessIndex),ROWS($1:2)-1,COLUMNS($A:A))),"")</f>
        <v>Activity list</v>
      </c>
      <c r="H19" s="77"/>
      <c r="I19" s="77"/>
      <c r="J19" s="77"/>
      <c r="K19" s="43"/>
      <c r="L19" s="45"/>
      <c r="M19" s="79" t="str">
        <f ca="1">IFERROR(IF(OFFSET(INDIRECT("Sheet12!$A"&amp;ProcessIndex),ROWS($1:2)-1,COLUMNS($A:B))="","",OFFSET(INDIRECT("Sheet12!$A"&amp;ProcessIndex),ROWS($1:2)-1,COLUMNS($A:B))),"")</f>
        <v>Arrow Diagramming Method (ADM)</v>
      </c>
      <c r="N19" s="79"/>
      <c r="O19" s="45"/>
      <c r="P19" s="80" t="str">
        <f ca="1">IFERROR(IF(OFFSET(INDIRECT("Sheet12!$A"&amp;ProcessIndex),ROWS($1:2)-1,COLUMNS($A:C))="","",OFFSET(INDIRECT("Sheet12!$A"&amp;ProcessIndex),ROWS($1:2)-1,COLUMNS($A:C))),"")</f>
        <v>Activity list (updates)</v>
      </c>
      <c r="Q19" s="80"/>
      <c r="R19" s="80"/>
      <c r="S19" s="80"/>
      <c r="T19" s="50"/>
    </row>
    <row r="20" spans="1:20" ht="21" customHeight="1" thickBot="1" x14ac:dyDescent="0.35">
      <c r="A20" s="22"/>
      <c r="B20" s="98"/>
      <c r="C20" s="98"/>
      <c r="D20" s="98"/>
      <c r="E20" s="22"/>
      <c r="F20" s="42"/>
      <c r="G20" s="77" t="str">
        <f ca="1">IFERROR(IF(OFFSET(INDIRECT("Sheet12!$A"&amp;ProcessIndex),ROWS($1:3)-1,COLUMNS($A:A))="","",OFFSET(INDIRECT("Sheet12!$A"&amp;ProcessIndex),ROWS($1:3)-1,COLUMNS($A:A))),"")</f>
        <v>Activity attributes</v>
      </c>
      <c r="H20" s="77"/>
      <c r="I20" s="77"/>
      <c r="J20" s="77"/>
      <c r="K20" s="43"/>
      <c r="L20" s="45"/>
      <c r="M20" s="79" t="str">
        <f ca="1">IFERROR(IF(OFFSET(INDIRECT("Sheet12!$A"&amp;ProcessIndex),ROWS($1:3)-1,COLUMNS($A:B))="","",OFFSET(INDIRECT("Sheet12!$A"&amp;ProcessIndex),ROWS($1:3)-1,COLUMNS($A:B))),"")</f>
        <v>Schedule network templates</v>
      </c>
      <c r="N20" s="79"/>
      <c r="O20" s="45"/>
      <c r="P20" s="80" t="str">
        <f ca="1">IFERROR(IF(OFFSET(INDIRECT("Sheet12!$A"&amp;ProcessIndex),ROWS($1:3)-1,COLUMNS($A:C))="","",OFFSET(INDIRECT("Sheet12!$A"&amp;ProcessIndex),ROWS($1:3)-1,COLUMNS($A:C))),"")</f>
        <v>Activity attributes (updates)</v>
      </c>
      <c r="Q20" s="80"/>
      <c r="R20" s="80"/>
      <c r="S20" s="80"/>
      <c r="T20" s="50"/>
    </row>
    <row r="21" spans="1:20" ht="21" customHeight="1" thickBot="1" x14ac:dyDescent="0.35">
      <c r="A21" s="22"/>
      <c r="B21" s="98" t="str">
        <f>IFERROR(HYPERLINK(Rollover("Communications Management"),"Communications Management"),"Communications Management")</f>
        <v>Communications Management</v>
      </c>
      <c r="C21" s="98"/>
      <c r="D21" s="98"/>
      <c r="E21" s="22"/>
      <c r="F21" s="42"/>
      <c r="G21" s="77" t="str">
        <f ca="1">IFERROR(IF(OFFSET(INDIRECT("Sheet12!$A"&amp;ProcessIndex),ROWS($1:4)-1,COLUMNS($A:A))="","",OFFSET(INDIRECT("Sheet12!$A"&amp;ProcessIndex),ROWS($1:4)-1,COLUMNS($A:A))),"")</f>
        <v>Milestone list</v>
      </c>
      <c r="H21" s="77"/>
      <c r="I21" s="77"/>
      <c r="J21" s="77"/>
      <c r="K21" s="43"/>
      <c r="L21" s="45"/>
      <c r="M21" s="79" t="str">
        <f ca="1">IFERROR(IF(OFFSET(INDIRECT("Sheet12!$A"&amp;ProcessIndex),ROWS($1:4)-1,COLUMNS($A:B))="","",OFFSET(INDIRECT("Sheet12!$A"&amp;ProcessIndex),ROWS($1:4)-1,COLUMNS($A:B))),"")</f>
        <v>Dependency determination</v>
      </c>
      <c r="N21" s="79"/>
      <c r="O21" s="45"/>
      <c r="P21" s="80" t="str">
        <f ca="1">IFERROR(IF(OFFSET(INDIRECT("Sheet12!$A"&amp;ProcessIndex),ROWS($1:4)-1,COLUMNS($A:C))="","",OFFSET(INDIRECT("Sheet12!$A"&amp;ProcessIndex),ROWS($1:4)-1,COLUMNS($A:C))),"")</f>
        <v>Requested changes</v>
      </c>
      <c r="Q21" s="80"/>
      <c r="R21" s="80"/>
      <c r="S21" s="80"/>
      <c r="T21" s="50"/>
    </row>
    <row r="22" spans="1:20" ht="21" customHeight="1" thickBot="1" x14ac:dyDescent="0.35">
      <c r="A22" s="22"/>
      <c r="B22" s="98"/>
      <c r="C22" s="98"/>
      <c r="D22" s="98"/>
      <c r="E22" s="22"/>
      <c r="F22" s="42"/>
      <c r="G22" s="77" t="str">
        <f ca="1">IFERROR(IF(OFFSET(INDIRECT("Sheet12!$A"&amp;ProcessIndex),ROWS($1:5)-1,COLUMNS($A:A))="","",OFFSET(INDIRECT("Sheet12!$A"&amp;ProcessIndex),ROWS($1:5)-1,COLUMNS($A:A))),"")</f>
        <v>Approved change requests</v>
      </c>
      <c r="H22" s="77"/>
      <c r="I22" s="77"/>
      <c r="J22" s="77"/>
      <c r="K22" s="43"/>
      <c r="L22" s="45"/>
      <c r="M22" s="79" t="str">
        <f ca="1">IFERROR(IF(OFFSET(INDIRECT("Sheet12!$A"&amp;ProcessIndex),ROWS($1:5)-1,COLUMNS($A:B))="","",OFFSET(INDIRECT("Sheet12!$A"&amp;ProcessIndex),ROWS($1:5)-1,COLUMNS($A:B))),"")</f>
        <v>Applying leads and lags</v>
      </c>
      <c r="N22" s="79"/>
      <c r="O22" s="45"/>
      <c r="P22" s="80" t="str">
        <f ca="1">IFERROR(IF(OFFSET(INDIRECT("Sheet12!$A"&amp;ProcessIndex),ROWS($1:5)-1,COLUMNS($A:C))="","",OFFSET(INDIRECT("Sheet12!$A"&amp;ProcessIndex),ROWS($1:5)-1,COLUMNS($A:C))),"")</f>
        <v/>
      </c>
      <c r="Q22" s="80"/>
      <c r="R22" s="80"/>
      <c r="S22" s="80"/>
      <c r="T22" s="50"/>
    </row>
    <row r="23" spans="1:20" ht="21" customHeight="1" thickBot="1" x14ac:dyDescent="0.35">
      <c r="A23" s="22"/>
      <c r="B23" s="98"/>
      <c r="C23" s="98"/>
      <c r="D23" s="98"/>
      <c r="E23" s="22"/>
      <c r="F23" s="42"/>
      <c r="G23" s="77" t="str">
        <f ca="1">IFERROR(IF(OFFSET(INDIRECT("Sheet12!$A"&amp;ProcessIndex),ROWS($1:6)-1,COLUMNS($A:A))="","",OFFSET(INDIRECT("Sheet12!$A"&amp;ProcessIndex),ROWS($1:6)-1,COLUMNS($A:A))),"")</f>
        <v/>
      </c>
      <c r="H23" s="77"/>
      <c r="I23" s="77"/>
      <c r="J23" s="77"/>
      <c r="K23" s="43"/>
      <c r="L23" s="45"/>
      <c r="M23" s="79" t="str">
        <f ca="1">IFERROR(IF(OFFSET(INDIRECT("Sheet12!$A"&amp;ProcessIndex),ROWS($1:6)-1,COLUMNS($A:B))="","",OFFSET(INDIRECT("Sheet12!$A"&amp;ProcessIndex),ROWS($1:6)-1,COLUMNS($A:B))),"")</f>
        <v/>
      </c>
      <c r="N23" s="79"/>
      <c r="O23" s="45"/>
      <c r="P23" s="80" t="str">
        <f ca="1">IFERROR(IF(OFFSET(INDIRECT("Sheet12!$A"&amp;ProcessIndex),ROWS($1:6)-1,COLUMNS($A:C))="","",OFFSET(INDIRECT("Sheet12!$A"&amp;ProcessIndex),ROWS($1:6)-1,COLUMNS($A:C))),"")</f>
        <v/>
      </c>
      <c r="Q23" s="80"/>
      <c r="R23" s="80"/>
      <c r="S23" s="80"/>
      <c r="T23" s="50"/>
    </row>
    <row r="24" spans="1:20" ht="21" customHeight="1" thickBot="1" x14ac:dyDescent="0.35">
      <c r="A24" s="22"/>
      <c r="B24" s="98" t="str">
        <f>IFERROR(HYPERLINK(Rollover("Risk Management"),"Risk Management"),"Risk Management")</f>
        <v>Risk Management</v>
      </c>
      <c r="C24" s="98"/>
      <c r="D24" s="98"/>
      <c r="E24" s="22"/>
      <c r="F24" s="42"/>
      <c r="G24" s="77" t="str">
        <f ca="1">IFERROR(IF(OFFSET(INDIRECT("Sheet12!$A"&amp;ProcessIndex),ROWS($1:7)-1,COLUMNS($A:A))="","",OFFSET(INDIRECT("Sheet12!$A"&amp;ProcessIndex),ROWS($1:7)-1,COLUMNS($A:A))),"")</f>
        <v/>
      </c>
      <c r="H24" s="77"/>
      <c r="I24" s="77"/>
      <c r="J24" s="77"/>
      <c r="K24" s="43"/>
      <c r="L24" s="45"/>
      <c r="M24" s="79" t="str">
        <f ca="1">IFERROR(IF(OFFSET(INDIRECT("Sheet12!$A"&amp;ProcessIndex),ROWS($1:7)-1,COLUMNS($A:B))="","",OFFSET(INDIRECT("Sheet12!$A"&amp;ProcessIndex),ROWS($1:7)-1,COLUMNS($A:B))),"")</f>
        <v/>
      </c>
      <c r="N24" s="79"/>
      <c r="O24" s="45"/>
      <c r="P24" s="80" t="str">
        <f ca="1">IFERROR(IF(OFFSET(INDIRECT("Sheet12!$A"&amp;ProcessIndex),ROWS($1:7)-1,COLUMNS($A:C))="","",OFFSET(INDIRECT("Sheet12!$A"&amp;ProcessIndex),ROWS($1:7)-1,COLUMNS($A:C))),"")</f>
        <v/>
      </c>
      <c r="Q24" s="80"/>
      <c r="R24" s="80"/>
      <c r="S24" s="80"/>
      <c r="T24" s="50"/>
    </row>
    <row r="25" spans="1:20" ht="21" customHeight="1" thickBot="1" x14ac:dyDescent="0.35">
      <c r="A25" s="22"/>
      <c r="B25" s="98"/>
      <c r="C25" s="98"/>
      <c r="D25" s="98"/>
      <c r="E25" s="25"/>
      <c r="F25" s="42"/>
      <c r="G25" s="77" t="str">
        <f ca="1">IFERROR(IF(OFFSET(INDIRECT("Sheet12!$A"&amp;ProcessIndex),ROWS($1:8)-1,COLUMNS($A:A))="","",OFFSET(INDIRECT("Sheet12!$A"&amp;ProcessIndex),ROWS($1:8)-1,COLUMNS($A:A))),"")</f>
        <v/>
      </c>
      <c r="H25" s="77"/>
      <c r="I25" s="77"/>
      <c r="J25" s="77"/>
      <c r="K25" s="43"/>
      <c r="L25" s="45"/>
      <c r="M25" s="79" t="str">
        <f ca="1">IFERROR(IF(OFFSET(INDIRECT("Sheet12!$A"&amp;ProcessIndex),ROWS($1:8)-1,COLUMNS($A:B))="","",OFFSET(INDIRECT("Sheet12!$A"&amp;ProcessIndex),ROWS($1:8)-1,COLUMNS($A:B))),"")</f>
        <v/>
      </c>
      <c r="N25" s="79"/>
      <c r="O25" s="45"/>
      <c r="P25" s="80" t="str">
        <f ca="1">IFERROR(IF(OFFSET(INDIRECT("Sheet12!$A"&amp;ProcessIndex),ROWS($1:8)-1,COLUMNS($A:C))="","",OFFSET(INDIRECT("Sheet12!$A"&amp;ProcessIndex),ROWS($1:8)-1,COLUMNS($A:C))),"")</f>
        <v/>
      </c>
      <c r="Q25" s="80"/>
      <c r="R25" s="80"/>
      <c r="S25" s="80"/>
      <c r="T25" s="50"/>
    </row>
    <row r="26" spans="1:20" ht="21" customHeight="1" thickBot="1" x14ac:dyDescent="0.35">
      <c r="A26" s="22"/>
      <c r="B26" s="98"/>
      <c r="C26" s="98"/>
      <c r="D26" s="98"/>
      <c r="E26" s="22"/>
      <c r="F26" s="42"/>
      <c r="G26" s="77" t="str">
        <f ca="1">IFERROR(IF(OFFSET(INDIRECT("Sheet12!$A"&amp;ProcessIndex),ROWS($1:9)-1,COLUMNS($A:A))="","",OFFSET(INDIRECT("Sheet12!$A"&amp;ProcessIndex),ROWS($1:9)-1,COLUMNS($A:A))),"")</f>
        <v/>
      </c>
      <c r="H26" s="77"/>
      <c r="I26" s="77"/>
      <c r="J26" s="77"/>
      <c r="K26" s="43"/>
      <c r="L26" s="45"/>
      <c r="M26" s="79" t="str">
        <f ca="1">IFERROR(IF(OFFSET(INDIRECT("Sheet12!$A"&amp;ProcessIndex),ROWS($1:9)-1,COLUMNS($A:B))="","",OFFSET(INDIRECT("Sheet12!$A"&amp;ProcessIndex),ROWS($1:9)-1,COLUMNS($A:B))),"")</f>
        <v/>
      </c>
      <c r="N26" s="79"/>
      <c r="O26" s="45"/>
      <c r="P26" s="80" t="str">
        <f ca="1">IFERROR(IF(OFFSET(INDIRECT("Sheet12!$A"&amp;ProcessIndex),ROWS($1:9)-1,COLUMNS($A:C))="","",OFFSET(INDIRECT("Sheet12!$A"&amp;ProcessIndex),ROWS($1:9)-1,COLUMNS($A:C))),"")</f>
        <v/>
      </c>
      <c r="Q26" s="80"/>
      <c r="R26" s="80"/>
      <c r="S26" s="80"/>
      <c r="T26" s="50"/>
    </row>
    <row r="27" spans="1:20" ht="21" customHeight="1" thickBot="1" x14ac:dyDescent="0.35">
      <c r="A27" s="22"/>
      <c r="B27" s="98" t="str">
        <f>IFERROR(HYPERLINK(Rollover("Procurement Management"),"Procurement Management"),"Procurement Management")</f>
        <v>Procurement Management</v>
      </c>
      <c r="C27" s="98"/>
      <c r="D27" s="98"/>
      <c r="E27" s="22"/>
      <c r="F27" s="42"/>
      <c r="G27" s="77" t="str">
        <f ca="1">IFERROR(IF(OFFSET(INDIRECT("Sheet12!$A"&amp;ProcessIndex),ROWS($1:10)-1,COLUMNS($A:A))="","",OFFSET(INDIRECT("Sheet12!$A"&amp;ProcessIndex),ROWS($1:10)-1,COLUMNS($A:A))),"")</f>
        <v/>
      </c>
      <c r="H27" s="77"/>
      <c r="I27" s="77"/>
      <c r="J27" s="77"/>
      <c r="K27" s="43"/>
      <c r="L27" s="45"/>
      <c r="M27" s="79" t="str">
        <f ca="1">IFERROR(IF(OFFSET(INDIRECT("Sheet12!$A"&amp;ProcessIndex),ROWS($1:10)-1,COLUMNS($A:B))="","",OFFSET(INDIRECT("Sheet12!$A"&amp;ProcessIndex),ROWS($1:10)-1,COLUMNS($A:B))),"")</f>
        <v/>
      </c>
      <c r="N27" s="79"/>
      <c r="O27" s="45"/>
      <c r="P27" s="80" t="str">
        <f ca="1">IFERROR(IF(OFFSET(INDIRECT("Sheet12!$A"&amp;ProcessIndex),ROWS($1:10)-1,COLUMNS($A:C))="","",OFFSET(INDIRECT("Sheet12!$A"&amp;ProcessIndex),ROWS($1:10)-1,COLUMNS($A:C))),"")</f>
        <v/>
      </c>
      <c r="Q27" s="80"/>
      <c r="R27" s="80"/>
      <c r="S27" s="80"/>
      <c r="T27" s="50"/>
    </row>
    <row r="28" spans="1:20" ht="21" customHeight="1" thickBot="1" x14ac:dyDescent="0.35">
      <c r="A28" s="22"/>
      <c r="B28" s="98"/>
      <c r="C28" s="98"/>
      <c r="D28" s="98"/>
      <c r="E28" s="22"/>
      <c r="F28" s="42"/>
      <c r="G28" s="77" t="str">
        <f ca="1">IFERROR(IF(OFFSET(INDIRECT("Sheet12!$A"&amp;ProcessIndex),ROWS($1:11)-1,COLUMNS($A:A))="","",OFFSET(INDIRECT("Sheet12!$A"&amp;ProcessIndex),ROWS($1:11)-1,COLUMNS($A:A))),"")</f>
        <v/>
      </c>
      <c r="H28" s="77"/>
      <c r="I28" s="77"/>
      <c r="J28" s="77"/>
      <c r="K28" s="43"/>
      <c r="L28" s="45"/>
      <c r="M28" s="79" t="str">
        <f ca="1">IFERROR(IF(OFFSET(INDIRECT("Sheet12!$A"&amp;ProcessIndex),ROWS($1:11)-1,COLUMNS($A:B))="","",OFFSET(INDIRECT("Sheet12!$A"&amp;ProcessIndex),ROWS($1:11)-1,COLUMNS($A:B))),"")</f>
        <v/>
      </c>
      <c r="N28" s="79"/>
      <c r="O28" s="45"/>
      <c r="P28" s="80" t="str">
        <f ca="1">IFERROR(IF(OFFSET(INDIRECT("Sheet12!$A"&amp;ProcessIndex),ROWS($1:11)-1,COLUMNS($A:C))="","",OFFSET(INDIRECT("Sheet12!$A"&amp;ProcessIndex),ROWS($1:11)-1,COLUMNS($A:C))),"")</f>
        <v/>
      </c>
      <c r="Q28" s="80"/>
      <c r="R28" s="80"/>
      <c r="S28" s="80"/>
      <c r="T28" s="50"/>
    </row>
    <row r="29" spans="1:20" ht="21" customHeight="1" thickBot="1" x14ac:dyDescent="0.35">
      <c r="A29" s="22"/>
      <c r="B29" s="98"/>
      <c r="C29" s="98"/>
      <c r="D29" s="98"/>
      <c r="E29" s="22"/>
      <c r="F29" s="42"/>
      <c r="G29" s="77" t="str">
        <f ca="1">IFERROR(IF(OFFSET(INDIRECT("Sheet12!$A"&amp;ProcessIndex),ROWS($1:12)-1,COLUMNS($A:A))="","",OFFSET(INDIRECT("Sheet12!$A"&amp;ProcessIndex),ROWS($1:12)-1,COLUMNS($A:A))),"")</f>
        <v/>
      </c>
      <c r="H29" s="77"/>
      <c r="I29" s="77"/>
      <c r="J29" s="77"/>
      <c r="K29" s="43"/>
      <c r="L29" s="45"/>
      <c r="M29" s="79" t="str">
        <f ca="1">IFERROR(IF(OFFSET(INDIRECT("Sheet12!$A"&amp;ProcessIndex),ROWS($1:12)-1,COLUMNS($A:B))="","",OFFSET(INDIRECT("Sheet12!$A"&amp;ProcessIndex),ROWS($1:12)-1,COLUMNS($A:B))),"")</f>
        <v/>
      </c>
      <c r="N29" s="79"/>
      <c r="O29" s="45"/>
      <c r="P29" s="80" t="str">
        <f ca="1">IFERROR(IF(OFFSET(INDIRECT("Sheet12!$A"&amp;ProcessIndex),ROWS($1:12)-1,COLUMNS($A:C))="","",OFFSET(INDIRECT("Sheet12!$A"&amp;ProcessIndex),ROWS($1:12)-1,COLUMNS($A:C))),"")</f>
        <v/>
      </c>
      <c r="Q29" s="80"/>
      <c r="R29" s="80"/>
      <c r="S29" s="80"/>
      <c r="T29" s="50"/>
    </row>
    <row r="30" spans="1:20" ht="21" customHeight="1" x14ac:dyDescent="0.3">
      <c r="A30" s="22"/>
      <c r="B30" s="22"/>
      <c r="C30" s="22"/>
      <c r="D30" s="22"/>
      <c r="E30" s="22"/>
      <c r="F30" s="42"/>
      <c r="G30" s="42"/>
      <c r="H30" s="42"/>
      <c r="I30" s="42"/>
      <c r="J30" s="42"/>
      <c r="K30" s="42"/>
      <c r="L30" s="46"/>
      <c r="M30" s="46"/>
      <c r="N30" s="46"/>
      <c r="O30" s="46"/>
      <c r="P30" s="50"/>
      <c r="Q30" s="50"/>
      <c r="R30" s="50"/>
      <c r="S30" s="50"/>
      <c r="T30" s="50"/>
    </row>
    <row r="62" spans="1:1" x14ac:dyDescent="0.3">
      <c r="A62" s="26"/>
    </row>
  </sheetData>
  <sheetProtection sheet="1" objects="1" scenarios="1" formatCells="0"/>
  <mergeCells count="83">
    <mergeCell ref="B24:D26"/>
    <mergeCell ref="B27:D29"/>
    <mergeCell ref="B3:D5"/>
    <mergeCell ref="B6:D8"/>
    <mergeCell ref="B9:D11"/>
    <mergeCell ref="B12:D14"/>
    <mergeCell ref="B15:D17"/>
    <mergeCell ref="B18:D20"/>
    <mergeCell ref="J3:J4"/>
    <mergeCell ref="J5:J6"/>
    <mergeCell ref="J7:J8"/>
    <mergeCell ref="J9:J10"/>
    <mergeCell ref="B21:D23"/>
    <mergeCell ref="F14:H14"/>
    <mergeCell ref="I14:K14"/>
    <mergeCell ref="G19:J19"/>
    <mergeCell ref="G20:J20"/>
    <mergeCell ref="G21:J21"/>
    <mergeCell ref="G7:G8"/>
    <mergeCell ref="G9:G10"/>
    <mergeCell ref="M3:M4"/>
    <mergeCell ref="M5:M6"/>
    <mergeCell ref="S7:S8"/>
    <mergeCell ref="S9:S10"/>
    <mergeCell ref="P3:P4"/>
    <mergeCell ref="P5:P6"/>
    <mergeCell ref="P7:P8"/>
    <mergeCell ref="P9:P10"/>
    <mergeCell ref="M7:M8"/>
    <mergeCell ref="M9:M10"/>
    <mergeCell ref="S3:S4"/>
    <mergeCell ref="S5:S6"/>
    <mergeCell ref="L14:N14"/>
    <mergeCell ref="O14:Q14"/>
    <mergeCell ref="R14:T14"/>
    <mergeCell ref="F15:T15"/>
    <mergeCell ref="G18:J18"/>
    <mergeCell ref="P18:S18"/>
    <mergeCell ref="M18:N18"/>
    <mergeCell ref="P24:S24"/>
    <mergeCell ref="P25:S25"/>
    <mergeCell ref="G22:J22"/>
    <mergeCell ref="G23:J23"/>
    <mergeCell ref="G24:J24"/>
    <mergeCell ref="G25:J25"/>
    <mergeCell ref="M23:N23"/>
    <mergeCell ref="P19:S19"/>
    <mergeCell ref="P20:S20"/>
    <mergeCell ref="P21:S21"/>
    <mergeCell ref="P22:S22"/>
    <mergeCell ref="P23:S23"/>
    <mergeCell ref="M19:N19"/>
    <mergeCell ref="M20:N20"/>
    <mergeCell ref="M21:N21"/>
    <mergeCell ref="M22:N22"/>
    <mergeCell ref="B1:S1"/>
    <mergeCell ref="F13:H13"/>
    <mergeCell ref="I13:K13"/>
    <mergeCell ref="L13:N13"/>
    <mergeCell ref="O13:Q13"/>
    <mergeCell ref="G11:G12"/>
    <mergeCell ref="J11:J12"/>
    <mergeCell ref="M11:M12"/>
    <mergeCell ref="P11:P12"/>
    <mergeCell ref="S11:S12"/>
    <mergeCell ref="G3:G4"/>
    <mergeCell ref="G5:G6"/>
    <mergeCell ref="R13:T13"/>
    <mergeCell ref="G26:J26"/>
    <mergeCell ref="G27:J27"/>
    <mergeCell ref="G28:J28"/>
    <mergeCell ref="G29:J29"/>
    <mergeCell ref="G16:S16"/>
    <mergeCell ref="M24:N24"/>
    <mergeCell ref="M25:N25"/>
    <mergeCell ref="M26:N26"/>
    <mergeCell ref="M27:N27"/>
    <mergeCell ref="M28:N28"/>
    <mergeCell ref="M29:N29"/>
    <mergeCell ref="P26:S26"/>
    <mergeCell ref="P27:S27"/>
    <mergeCell ref="P28:S28"/>
    <mergeCell ref="P29:S29"/>
  </mergeCells>
  <conditionalFormatting sqref="F2:H12 F14:H15">
    <cfRule type="expression" dxfId="10" priority="10">
      <formula>$G$1</formula>
    </cfRule>
  </conditionalFormatting>
  <conditionalFormatting sqref="I2:K12 I14:K15">
    <cfRule type="expression" dxfId="9" priority="9">
      <formula>$J$1</formula>
    </cfRule>
  </conditionalFormatting>
  <conditionalFormatting sqref="L2:N12 L14:N15">
    <cfRule type="expression" dxfId="8" priority="8">
      <formula>$M$1</formula>
    </cfRule>
  </conditionalFormatting>
  <conditionalFormatting sqref="O2:Q12 O14:Q15">
    <cfRule type="expression" dxfId="7" priority="7">
      <formula>$P$1</formula>
    </cfRule>
  </conditionalFormatting>
  <conditionalFormatting sqref="R2:T12 T1 R14:T15">
    <cfRule type="expression" dxfId="6" priority="6">
      <formula>$S$1</formula>
    </cfRule>
  </conditionalFormatting>
  <conditionalFormatting sqref="F13:H13">
    <cfRule type="expression" dxfId="5" priority="5">
      <formula>$G$1</formula>
    </cfRule>
  </conditionalFormatting>
  <conditionalFormatting sqref="I13:K13">
    <cfRule type="expression" dxfId="4" priority="4">
      <formula>$J$1</formula>
    </cfRule>
  </conditionalFormatting>
  <conditionalFormatting sqref="L13:N13">
    <cfRule type="expression" dxfId="3" priority="3">
      <formula>$M$1</formula>
    </cfRule>
  </conditionalFormatting>
  <conditionalFormatting sqref="O13:Q13">
    <cfRule type="expression" dxfId="2" priority="2">
      <formula>$P$1</formula>
    </cfRule>
  </conditionalFormatting>
  <conditionalFormatting sqref="R13:T13">
    <cfRule type="expression" dxfId="1" priority="1">
      <formula>$S$1</formula>
    </cfRule>
  </conditionalFormatting>
  <pageMargins left="0.7" right="0.7" top="0.75" bottom="0.75" header="0.3" footer="0.3"/>
  <pageSetup paperSize="9" orientation="portrait" verticalDpi="0" r:id="rId1"/>
  <drawing r:id="rId2"/>
  <extLst>
    <ext xmlns:x14="http://schemas.microsoft.com/office/spreadsheetml/2009/9/main" uri="{78C0D931-6437-407d-A8EE-F0AAD7539E65}">
      <x14:conditionalFormattings>
        <x14:conditionalFormatting xmlns:xm="http://schemas.microsoft.com/office/excel/2006/main">
          <x14:cfRule type="expression" priority="16" id="{62D2C493-B587-49FD-80A9-772EA51E2F70}">
            <xm:f>$B3=Sheet3!$A$3</xm:f>
            <x14:dxf>
              <fill>
                <patternFill>
                  <bgColor rgb="FF009999"/>
                </patternFill>
              </fill>
            </x14:dxf>
          </x14:cfRule>
          <xm:sqref>B3:D29</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870985-C7BD-43A3-ABC0-245FCC16FC64}">
  <sheetPr codeName="Sheet14"/>
  <dimension ref="A1:X34"/>
  <sheetViews>
    <sheetView showGridLines="0" showRowColHeaders="0" zoomScale="90" zoomScaleNormal="90" workbookViewId="0">
      <selection activeCell="A2" sqref="A2"/>
    </sheetView>
  </sheetViews>
  <sheetFormatPr defaultRowHeight="15" x14ac:dyDescent="0.25"/>
  <cols>
    <col min="1" max="1" width="4.28515625" customWidth="1"/>
    <col min="7" max="7" width="11.140625" customWidth="1"/>
    <col min="8" max="9" width="4.28515625" customWidth="1"/>
    <col min="24" max="24" width="4.28515625" customWidth="1"/>
  </cols>
  <sheetData>
    <row r="1" spans="1:24" s="11" customFormat="1" ht="46.5" customHeight="1" x14ac:dyDescent="0.6">
      <c r="A1" s="34"/>
      <c r="B1" s="110" t="s">
        <v>909</v>
      </c>
      <c r="C1" s="110"/>
      <c r="D1" s="110"/>
      <c r="E1" s="110"/>
      <c r="F1" s="110"/>
      <c r="G1" s="110"/>
      <c r="H1" s="110"/>
      <c r="I1" s="110"/>
      <c r="J1" s="110"/>
      <c r="K1" s="110"/>
      <c r="L1" s="110"/>
      <c r="M1" s="110"/>
      <c r="N1" s="110"/>
      <c r="O1" s="110"/>
      <c r="P1" s="110"/>
      <c r="Q1" s="110"/>
      <c r="R1" s="110"/>
      <c r="S1" s="110"/>
      <c r="T1" s="110"/>
      <c r="U1" s="110"/>
      <c r="V1" s="110"/>
      <c r="W1" s="110"/>
      <c r="X1" s="110"/>
    </row>
    <row r="2" spans="1:24" s="11" customFormat="1" ht="13.5" customHeight="1" x14ac:dyDescent="0.6">
      <c r="A2" s="34"/>
      <c r="B2" s="35"/>
      <c r="C2" s="35"/>
      <c r="D2" s="35"/>
      <c r="E2" s="35"/>
      <c r="F2" s="35"/>
      <c r="G2" s="35"/>
      <c r="H2" s="35"/>
      <c r="I2" s="35"/>
      <c r="J2" s="35"/>
      <c r="K2" s="35"/>
      <c r="L2" s="35"/>
      <c r="M2" s="35"/>
      <c r="N2" s="35"/>
      <c r="O2" s="35"/>
      <c r="P2" s="35"/>
      <c r="Q2" s="35"/>
      <c r="R2" s="35"/>
      <c r="S2" s="35"/>
      <c r="T2" s="35"/>
      <c r="U2" s="35"/>
      <c r="V2" s="35"/>
      <c r="W2" s="35"/>
      <c r="X2" s="35"/>
    </row>
    <row r="3" spans="1:24" x14ac:dyDescent="0.25">
      <c r="A3" s="34"/>
      <c r="B3" s="31"/>
      <c r="C3" s="31"/>
      <c r="D3" s="31"/>
      <c r="E3" s="31"/>
      <c r="F3" s="31"/>
      <c r="G3" s="31"/>
      <c r="H3" s="31"/>
      <c r="I3" s="8"/>
      <c r="J3" s="8"/>
      <c r="K3" s="8"/>
      <c r="L3" s="8"/>
      <c r="M3" s="8"/>
      <c r="N3" s="8"/>
      <c r="O3" s="8"/>
      <c r="P3" s="8"/>
      <c r="Q3" s="8"/>
      <c r="R3" s="8"/>
      <c r="S3" s="8"/>
      <c r="T3" s="8"/>
      <c r="U3" s="8"/>
      <c r="V3" s="8"/>
      <c r="W3" s="8"/>
      <c r="X3" s="8"/>
    </row>
    <row r="4" spans="1:24" ht="33.75" x14ac:dyDescent="0.5">
      <c r="A4" s="34"/>
      <c r="B4" s="56" t="s">
        <v>910</v>
      </c>
      <c r="C4" s="57"/>
      <c r="D4" s="31"/>
      <c r="E4" s="31"/>
      <c r="F4" s="31"/>
      <c r="G4" s="31"/>
      <c r="H4" s="31"/>
      <c r="I4" s="8"/>
      <c r="J4" s="54" t="str">
        <f>"SELECTED CATEGORY: "&amp;definitions!P1</f>
        <v>SELECTED CATEGORY: Technique</v>
      </c>
      <c r="K4" s="8"/>
      <c r="L4" s="8"/>
      <c r="M4" s="8"/>
      <c r="N4" s="8"/>
      <c r="O4" s="8"/>
      <c r="P4" s="8"/>
      <c r="Q4" s="8"/>
      <c r="R4" s="8"/>
      <c r="S4" s="8"/>
      <c r="T4" s="8"/>
      <c r="U4" s="8"/>
      <c r="V4" s="8"/>
      <c r="W4" s="8"/>
      <c r="X4" s="8"/>
    </row>
    <row r="5" spans="1:24" x14ac:dyDescent="0.25">
      <c r="A5" s="34"/>
      <c r="B5" s="31"/>
      <c r="C5" s="31"/>
      <c r="D5" s="31"/>
      <c r="E5" s="31"/>
      <c r="F5" s="31"/>
      <c r="G5" s="31"/>
      <c r="H5" s="31"/>
      <c r="I5" s="8"/>
      <c r="J5" s="8"/>
      <c r="K5" s="8"/>
      <c r="L5" s="8"/>
      <c r="M5" s="8"/>
      <c r="N5" s="8"/>
      <c r="O5" s="8"/>
      <c r="P5" s="8"/>
      <c r="Q5" s="8"/>
      <c r="R5" s="8"/>
      <c r="S5" s="8"/>
      <c r="T5" s="8"/>
      <c r="U5" s="8"/>
      <c r="V5" s="8"/>
      <c r="W5" s="8"/>
      <c r="X5" s="8"/>
    </row>
    <row r="6" spans="1:24" ht="26.25" x14ac:dyDescent="0.4">
      <c r="A6" s="34"/>
      <c r="B6" s="31"/>
      <c r="C6" s="31"/>
      <c r="D6" s="31"/>
      <c r="E6" s="31"/>
      <c r="F6" s="31"/>
      <c r="G6" s="31"/>
      <c r="H6" s="31"/>
      <c r="I6" s="8"/>
      <c r="J6" s="55" t="str">
        <f ca="1">IFERROR("SELECTED TERM: "&amp;definitions!P2,"")</f>
        <v>SELECTED TERM: Networking [Technique]</v>
      </c>
      <c r="K6" s="8"/>
      <c r="L6" s="8"/>
      <c r="M6" s="8"/>
      <c r="N6" s="8"/>
      <c r="O6" s="8"/>
      <c r="P6" s="8"/>
      <c r="Q6" s="8"/>
      <c r="R6" s="8"/>
      <c r="S6" s="8"/>
      <c r="T6" s="8"/>
      <c r="U6" s="8"/>
      <c r="V6" s="8"/>
      <c r="W6" s="8"/>
      <c r="X6" s="8"/>
    </row>
    <row r="7" spans="1:24" x14ac:dyDescent="0.25">
      <c r="A7" s="34"/>
      <c r="B7" s="31"/>
      <c r="C7" s="31"/>
      <c r="D7" s="31"/>
      <c r="E7" s="31"/>
      <c r="F7" s="31"/>
      <c r="G7" s="31"/>
      <c r="H7" s="31"/>
      <c r="I7" s="8"/>
      <c r="J7" s="8"/>
      <c r="K7" s="8"/>
      <c r="L7" s="8"/>
      <c r="M7" s="8"/>
      <c r="N7" s="8"/>
      <c r="O7" s="8"/>
      <c r="P7" s="8"/>
      <c r="Q7" s="8"/>
      <c r="R7" s="8"/>
      <c r="S7" s="8"/>
      <c r="T7" s="8"/>
      <c r="U7" s="8"/>
      <c r="V7" s="8"/>
      <c r="W7" s="8"/>
      <c r="X7" s="8"/>
    </row>
    <row r="8" spans="1:24" ht="15.75" x14ac:dyDescent="0.25">
      <c r="A8" s="34"/>
      <c r="B8" s="32"/>
      <c r="C8" s="31"/>
      <c r="D8" s="31"/>
      <c r="E8" s="31"/>
      <c r="F8" s="31"/>
      <c r="G8" s="31"/>
      <c r="H8" s="31"/>
      <c r="I8" s="8"/>
      <c r="J8" s="53" t="s">
        <v>908</v>
      </c>
      <c r="K8" s="8"/>
      <c r="L8" s="8"/>
      <c r="M8" s="8"/>
      <c r="N8" s="8"/>
      <c r="O8" s="8"/>
      <c r="P8" s="8"/>
      <c r="Q8" s="8"/>
      <c r="R8" s="8"/>
      <c r="S8" s="8"/>
      <c r="T8" s="8"/>
      <c r="U8" s="8"/>
      <c r="V8" s="8"/>
      <c r="W8" s="8"/>
      <c r="X8" s="8"/>
    </row>
    <row r="9" spans="1:24" ht="15.75" thickBot="1" x14ac:dyDescent="0.3">
      <c r="A9" s="34"/>
      <c r="B9" s="31"/>
      <c r="C9" s="31"/>
      <c r="D9" s="31"/>
      <c r="E9" s="31"/>
      <c r="F9" s="31"/>
      <c r="G9" s="31"/>
      <c r="H9" s="31"/>
      <c r="I9" s="8"/>
      <c r="J9" s="8"/>
      <c r="K9" s="8"/>
      <c r="L9" s="8"/>
      <c r="M9" s="8"/>
      <c r="N9" s="8"/>
      <c r="O9" s="8"/>
      <c r="P9" s="8"/>
      <c r="Q9" s="8"/>
      <c r="R9" s="8"/>
      <c r="S9" s="8"/>
      <c r="T9" s="8"/>
      <c r="U9" s="8"/>
      <c r="V9" s="8"/>
      <c r="W9" s="8"/>
      <c r="X9" s="8"/>
    </row>
    <row r="10" spans="1:24" ht="15.75" thickTop="1" x14ac:dyDescent="0.25">
      <c r="A10" s="34"/>
      <c r="B10" s="31"/>
      <c r="C10" s="31"/>
      <c r="D10" s="31"/>
      <c r="E10" s="31"/>
      <c r="F10" s="31"/>
      <c r="G10" s="31"/>
      <c r="H10" s="31"/>
      <c r="I10" s="8"/>
      <c r="J10" s="101" t="str">
        <f ca="1">IFERROR(VLOOKUP(definitions!P2,definitions!$D$2:$E$181,2,FALSE),"")</f>
        <v>Developing relationships with persons who may be able to assist in the achievement of objectives and responsibilities.</v>
      </c>
      <c r="K10" s="102"/>
      <c r="L10" s="102"/>
      <c r="M10" s="102"/>
      <c r="N10" s="102"/>
      <c r="O10" s="102"/>
      <c r="P10" s="102"/>
      <c r="Q10" s="102"/>
      <c r="R10" s="102"/>
      <c r="S10" s="102"/>
      <c r="T10" s="102"/>
      <c r="U10" s="102"/>
      <c r="V10" s="102"/>
      <c r="W10" s="103"/>
      <c r="X10" s="8"/>
    </row>
    <row r="11" spans="1:24" x14ac:dyDescent="0.25">
      <c r="A11" s="34"/>
      <c r="B11" s="31"/>
      <c r="C11" s="31"/>
      <c r="D11" s="31"/>
      <c r="E11" s="31"/>
      <c r="F11" s="31"/>
      <c r="G11" s="31"/>
      <c r="H11" s="31"/>
      <c r="I11" s="8"/>
      <c r="J11" s="104"/>
      <c r="K11" s="105"/>
      <c r="L11" s="105"/>
      <c r="M11" s="105"/>
      <c r="N11" s="105"/>
      <c r="O11" s="105"/>
      <c r="P11" s="105"/>
      <c r="Q11" s="105"/>
      <c r="R11" s="105"/>
      <c r="S11" s="105"/>
      <c r="T11" s="105"/>
      <c r="U11" s="105"/>
      <c r="V11" s="105"/>
      <c r="W11" s="106"/>
      <c r="X11" s="8"/>
    </row>
    <row r="12" spans="1:24" x14ac:dyDescent="0.25">
      <c r="A12" s="34"/>
      <c r="B12" s="31"/>
      <c r="C12" s="31"/>
      <c r="D12" s="31"/>
      <c r="E12" s="31"/>
      <c r="F12" s="31"/>
      <c r="G12" s="31"/>
      <c r="H12" s="31"/>
      <c r="I12" s="8"/>
      <c r="J12" s="104"/>
      <c r="K12" s="105"/>
      <c r="L12" s="105"/>
      <c r="M12" s="105"/>
      <c r="N12" s="105"/>
      <c r="O12" s="105"/>
      <c r="P12" s="105"/>
      <c r="Q12" s="105"/>
      <c r="R12" s="105"/>
      <c r="S12" s="105"/>
      <c r="T12" s="105"/>
      <c r="U12" s="105"/>
      <c r="V12" s="105"/>
      <c r="W12" s="106"/>
      <c r="X12" s="8"/>
    </row>
    <row r="13" spans="1:24" x14ac:dyDescent="0.25">
      <c r="A13" s="34"/>
      <c r="B13" s="31"/>
      <c r="C13" s="31"/>
      <c r="D13" s="31"/>
      <c r="E13" s="31"/>
      <c r="F13" s="31"/>
      <c r="G13" s="31"/>
      <c r="H13" s="31"/>
      <c r="I13" s="8"/>
      <c r="J13" s="104"/>
      <c r="K13" s="105"/>
      <c r="L13" s="105"/>
      <c r="M13" s="105"/>
      <c r="N13" s="105"/>
      <c r="O13" s="105"/>
      <c r="P13" s="105"/>
      <c r="Q13" s="105"/>
      <c r="R13" s="105"/>
      <c r="S13" s="105"/>
      <c r="T13" s="105"/>
      <c r="U13" s="105"/>
      <c r="V13" s="105"/>
      <c r="W13" s="106"/>
      <c r="X13" s="8"/>
    </row>
    <row r="14" spans="1:24" x14ac:dyDescent="0.25">
      <c r="A14" s="34"/>
      <c r="B14" s="31"/>
      <c r="C14" s="31"/>
      <c r="D14" s="31"/>
      <c r="E14" s="31"/>
      <c r="F14" s="31"/>
      <c r="G14" s="31"/>
      <c r="H14" s="31"/>
      <c r="I14" s="8"/>
      <c r="J14" s="104"/>
      <c r="K14" s="105"/>
      <c r="L14" s="105"/>
      <c r="M14" s="105"/>
      <c r="N14" s="105"/>
      <c r="O14" s="105"/>
      <c r="P14" s="105"/>
      <c r="Q14" s="105"/>
      <c r="R14" s="105"/>
      <c r="S14" s="105"/>
      <c r="T14" s="105"/>
      <c r="U14" s="105"/>
      <c r="V14" s="105"/>
      <c r="W14" s="106"/>
      <c r="X14" s="8"/>
    </row>
    <row r="15" spans="1:24" x14ac:dyDescent="0.25">
      <c r="A15" s="34"/>
      <c r="B15" s="31"/>
      <c r="C15" s="31"/>
      <c r="D15" s="31"/>
      <c r="E15" s="31"/>
      <c r="F15" s="31"/>
      <c r="G15" s="31"/>
      <c r="H15" s="31"/>
      <c r="I15" s="8"/>
      <c r="J15" s="104"/>
      <c r="K15" s="105"/>
      <c r="L15" s="105"/>
      <c r="M15" s="105"/>
      <c r="N15" s="105"/>
      <c r="O15" s="105"/>
      <c r="P15" s="105"/>
      <c r="Q15" s="105"/>
      <c r="R15" s="105"/>
      <c r="S15" s="105"/>
      <c r="T15" s="105"/>
      <c r="U15" s="105"/>
      <c r="V15" s="105"/>
      <c r="W15" s="106"/>
      <c r="X15" s="8"/>
    </row>
    <row r="16" spans="1:24" x14ac:dyDescent="0.25">
      <c r="A16" s="34"/>
      <c r="B16" s="31"/>
      <c r="C16" s="31"/>
      <c r="D16" s="31"/>
      <c r="E16" s="31"/>
      <c r="F16" s="31"/>
      <c r="G16" s="31"/>
      <c r="H16" s="31"/>
      <c r="I16" s="8"/>
      <c r="J16" s="104"/>
      <c r="K16" s="105"/>
      <c r="L16" s="105"/>
      <c r="M16" s="105"/>
      <c r="N16" s="105"/>
      <c r="O16" s="105"/>
      <c r="P16" s="105"/>
      <c r="Q16" s="105"/>
      <c r="R16" s="105"/>
      <c r="S16" s="105"/>
      <c r="T16" s="105"/>
      <c r="U16" s="105"/>
      <c r="V16" s="105"/>
      <c r="W16" s="106"/>
      <c r="X16" s="8"/>
    </row>
    <row r="17" spans="1:24" x14ac:dyDescent="0.25">
      <c r="A17" s="34"/>
      <c r="B17" s="31"/>
      <c r="C17" s="31"/>
      <c r="D17" s="31"/>
      <c r="E17" s="31"/>
      <c r="F17" s="31"/>
      <c r="G17" s="31"/>
      <c r="H17" s="31"/>
      <c r="I17" s="8"/>
      <c r="J17" s="104"/>
      <c r="K17" s="105"/>
      <c r="L17" s="105"/>
      <c r="M17" s="105"/>
      <c r="N17" s="105"/>
      <c r="O17" s="105"/>
      <c r="P17" s="105"/>
      <c r="Q17" s="105"/>
      <c r="R17" s="105"/>
      <c r="S17" s="105"/>
      <c r="T17" s="105"/>
      <c r="U17" s="105"/>
      <c r="V17" s="105"/>
      <c r="W17" s="106"/>
      <c r="X17" s="8"/>
    </row>
    <row r="18" spans="1:24" x14ac:dyDescent="0.25">
      <c r="A18" s="34"/>
      <c r="B18" s="31"/>
      <c r="C18" s="31"/>
      <c r="D18" s="31"/>
      <c r="E18" s="31"/>
      <c r="F18" s="31"/>
      <c r="G18" s="31"/>
      <c r="H18" s="31"/>
      <c r="I18" s="8"/>
      <c r="J18" s="104"/>
      <c r="K18" s="105"/>
      <c r="L18" s="105"/>
      <c r="M18" s="105"/>
      <c r="N18" s="105"/>
      <c r="O18" s="105"/>
      <c r="P18" s="105"/>
      <c r="Q18" s="105"/>
      <c r="R18" s="105"/>
      <c r="S18" s="105"/>
      <c r="T18" s="105"/>
      <c r="U18" s="105"/>
      <c r="V18" s="105"/>
      <c r="W18" s="106"/>
      <c r="X18" s="8"/>
    </row>
    <row r="19" spans="1:24" x14ac:dyDescent="0.25">
      <c r="A19" s="34"/>
      <c r="B19" s="31"/>
      <c r="C19" s="31"/>
      <c r="D19" s="31"/>
      <c r="E19" s="31"/>
      <c r="F19" s="31"/>
      <c r="G19" s="31"/>
      <c r="H19" s="31"/>
      <c r="I19" s="8"/>
      <c r="J19" s="104"/>
      <c r="K19" s="105"/>
      <c r="L19" s="105"/>
      <c r="M19" s="105"/>
      <c r="N19" s="105"/>
      <c r="O19" s="105"/>
      <c r="P19" s="105"/>
      <c r="Q19" s="105"/>
      <c r="R19" s="105"/>
      <c r="S19" s="105"/>
      <c r="T19" s="105"/>
      <c r="U19" s="105"/>
      <c r="V19" s="105"/>
      <c r="W19" s="106"/>
      <c r="X19" s="8"/>
    </row>
    <row r="20" spans="1:24" x14ac:dyDescent="0.25">
      <c r="A20" s="34"/>
      <c r="B20" s="31"/>
      <c r="C20" s="31"/>
      <c r="D20" s="31"/>
      <c r="E20" s="31"/>
      <c r="F20" s="31"/>
      <c r="G20" s="31"/>
      <c r="H20" s="31"/>
      <c r="I20" s="8"/>
      <c r="J20" s="104"/>
      <c r="K20" s="105"/>
      <c r="L20" s="105"/>
      <c r="M20" s="105"/>
      <c r="N20" s="105"/>
      <c r="O20" s="105"/>
      <c r="P20" s="105"/>
      <c r="Q20" s="105"/>
      <c r="R20" s="105"/>
      <c r="S20" s="105"/>
      <c r="T20" s="105"/>
      <c r="U20" s="105"/>
      <c r="V20" s="105"/>
      <c r="W20" s="106"/>
      <c r="X20" s="8"/>
    </row>
    <row r="21" spans="1:24" x14ac:dyDescent="0.25">
      <c r="A21" s="34"/>
      <c r="B21" s="31"/>
      <c r="C21" s="31"/>
      <c r="D21" s="31"/>
      <c r="E21" s="31"/>
      <c r="F21" s="31"/>
      <c r="G21" s="31"/>
      <c r="H21" s="31"/>
      <c r="I21" s="8"/>
      <c r="J21" s="104"/>
      <c r="K21" s="105"/>
      <c r="L21" s="105"/>
      <c r="M21" s="105"/>
      <c r="N21" s="105"/>
      <c r="O21" s="105"/>
      <c r="P21" s="105"/>
      <c r="Q21" s="105"/>
      <c r="R21" s="105"/>
      <c r="S21" s="105"/>
      <c r="T21" s="105"/>
      <c r="U21" s="105"/>
      <c r="V21" s="105"/>
      <c r="W21" s="106"/>
      <c r="X21" s="8"/>
    </row>
    <row r="22" spans="1:24" x14ac:dyDescent="0.25">
      <c r="A22" s="34"/>
      <c r="B22" s="31"/>
      <c r="C22" s="31"/>
      <c r="D22" s="31"/>
      <c r="E22" s="31"/>
      <c r="F22" s="31"/>
      <c r="G22" s="31"/>
      <c r="H22" s="31"/>
      <c r="I22" s="8"/>
      <c r="J22" s="104"/>
      <c r="K22" s="105"/>
      <c r="L22" s="105"/>
      <c r="M22" s="105"/>
      <c r="N22" s="105"/>
      <c r="O22" s="105"/>
      <c r="P22" s="105"/>
      <c r="Q22" s="105"/>
      <c r="R22" s="105"/>
      <c r="S22" s="105"/>
      <c r="T22" s="105"/>
      <c r="U22" s="105"/>
      <c r="V22" s="105"/>
      <c r="W22" s="106"/>
      <c r="X22" s="8"/>
    </row>
    <row r="23" spans="1:24" x14ac:dyDescent="0.25">
      <c r="A23" s="34"/>
      <c r="B23" s="31"/>
      <c r="C23" s="31"/>
      <c r="D23" s="31"/>
      <c r="E23" s="31"/>
      <c r="F23" s="31"/>
      <c r="G23" s="31"/>
      <c r="H23" s="31"/>
      <c r="I23" s="8"/>
      <c r="J23" s="104"/>
      <c r="K23" s="105"/>
      <c r="L23" s="105"/>
      <c r="M23" s="105"/>
      <c r="N23" s="105"/>
      <c r="O23" s="105"/>
      <c r="P23" s="105"/>
      <c r="Q23" s="105"/>
      <c r="R23" s="105"/>
      <c r="S23" s="105"/>
      <c r="T23" s="105"/>
      <c r="U23" s="105"/>
      <c r="V23" s="105"/>
      <c r="W23" s="106"/>
      <c r="X23" s="8"/>
    </row>
    <row r="24" spans="1:24" x14ac:dyDescent="0.25">
      <c r="A24" s="34"/>
      <c r="B24" s="31"/>
      <c r="C24" s="31"/>
      <c r="D24" s="31"/>
      <c r="E24" s="31"/>
      <c r="F24" s="31"/>
      <c r="G24" s="31"/>
      <c r="H24" s="31"/>
      <c r="I24" s="8"/>
      <c r="J24" s="104"/>
      <c r="K24" s="105"/>
      <c r="L24" s="105"/>
      <c r="M24" s="105"/>
      <c r="N24" s="105"/>
      <c r="O24" s="105"/>
      <c r="P24" s="105"/>
      <c r="Q24" s="105"/>
      <c r="R24" s="105"/>
      <c r="S24" s="105"/>
      <c r="T24" s="105"/>
      <c r="U24" s="105"/>
      <c r="V24" s="105"/>
      <c r="W24" s="106"/>
      <c r="X24" s="8"/>
    </row>
    <row r="25" spans="1:24" x14ac:dyDescent="0.25">
      <c r="A25" s="34"/>
      <c r="B25" s="31"/>
      <c r="C25" s="31"/>
      <c r="D25" s="31"/>
      <c r="E25" s="31"/>
      <c r="F25" s="31"/>
      <c r="G25" s="31"/>
      <c r="H25" s="31"/>
      <c r="I25" s="8"/>
      <c r="J25" s="104"/>
      <c r="K25" s="105"/>
      <c r="L25" s="105"/>
      <c r="M25" s="105"/>
      <c r="N25" s="105"/>
      <c r="O25" s="105"/>
      <c r="P25" s="105"/>
      <c r="Q25" s="105"/>
      <c r="R25" s="105"/>
      <c r="S25" s="105"/>
      <c r="T25" s="105"/>
      <c r="U25" s="105"/>
      <c r="V25" s="105"/>
      <c r="W25" s="106"/>
      <c r="X25" s="8"/>
    </row>
    <row r="26" spans="1:24" x14ac:dyDescent="0.25">
      <c r="A26" s="34"/>
      <c r="B26" s="31"/>
      <c r="C26" s="31"/>
      <c r="D26" s="31"/>
      <c r="E26" s="31"/>
      <c r="F26" s="31"/>
      <c r="G26" s="31"/>
      <c r="H26" s="31"/>
      <c r="I26" s="8"/>
      <c r="J26" s="104"/>
      <c r="K26" s="105"/>
      <c r="L26" s="105"/>
      <c r="M26" s="105"/>
      <c r="N26" s="105"/>
      <c r="O26" s="105"/>
      <c r="P26" s="105"/>
      <c r="Q26" s="105"/>
      <c r="R26" s="105"/>
      <c r="S26" s="105"/>
      <c r="T26" s="105"/>
      <c r="U26" s="105"/>
      <c r="V26" s="105"/>
      <c r="W26" s="106"/>
      <c r="X26" s="8"/>
    </row>
    <row r="27" spans="1:24" x14ac:dyDescent="0.25">
      <c r="A27" s="34"/>
      <c r="B27" s="31"/>
      <c r="C27" s="31"/>
      <c r="D27" s="31"/>
      <c r="E27" s="31"/>
      <c r="F27" s="31"/>
      <c r="G27" s="31"/>
      <c r="H27" s="31"/>
      <c r="I27" s="8"/>
      <c r="J27" s="104"/>
      <c r="K27" s="105"/>
      <c r="L27" s="105"/>
      <c r="M27" s="105"/>
      <c r="N27" s="105"/>
      <c r="O27" s="105"/>
      <c r="P27" s="105"/>
      <c r="Q27" s="105"/>
      <c r="R27" s="105"/>
      <c r="S27" s="105"/>
      <c r="T27" s="105"/>
      <c r="U27" s="105"/>
      <c r="V27" s="105"/>
      <c r="W27" s="106"/>
      <c r="X27" s="8"/>
    </row>
    <row r="28" spans="1:24" x14ac:dyDescent="0.25">
      <c r="A28" s="34"/>
      <c r="B28" s="31"/>
      <c r="C28" s="31"/>
      <c r="D28" s="31"/>
      <c r="E28" s="31"/>
      <c r="F28" s="31"/>
      <c r="G28" s="31"/>
      <c r="H28" s="31"/>
      <c r="I28" s="8"/>
      <c r="J28" s="104"/>
      <c r="K28" s="105"/>
      <c r="L28" s="105"/>
      <c r="M28" s="105"/>
      <c r="N28" s="105"/>
      <c r="O28" s="105"/>
      <c r="P28" s="105"/>
      <c r="Q28" s="105"/>
      <c r="R28" s="105"/>
      <c r="S28" s="105"/>
      <c r="T28" s="105"/>
      <c r="U28" s="105"/>
      <c r="V28" s="105"/>
      <c r="W28" s="106"/>
      <c r="X28" s="8"/>
    </row>
    <row r="29" spans="1:24" x14ac:dyDescent="0.25">
      <c r="A29" s="34"/>
      <c r="B29" s="31"/>
      <c r="C29" s="31"/>
      <c r="D29" s="31"/>
      <c r="E29" s="31"/>
      <c r="F29" s="31"/>
      <c r="G29" s="31"/>
      <c r="H29" s="31"/>
      <c r="I29" s="8"/>
      <c r="J29" s="104"/>
      <c r="K29" s="105"/>
      <c r="L29" s="105"/>
      <c r="M29" s="105"/>
      <c r="N29" s="105"/>
      <c r="O29" s="105"/>
      <c r="P29" s="105"/>
      <c r="Q29" s="105"/>
      <c r="R29" s="105"/>
      <c r="S29" s="105"/>
      <c r="T29" s="105"/>
      <c r="U29" s="105"/>
      <c r="V29" s="105"/>
      <c r="W29" s="106"/>
      <c r="X29" s="8"/>
    </row>
    <row r="30" spans="1:24" x14ac:dyDescent="0.25">
      <c r="A30" s="34"/>
      <c r="B30" s="31"/>
      <c r="C30" s="31"/>
      <c r="D30" s="31"/>
      <c r="E30" s="31"/>
      <c r="F30" s="31"/>
      <c r="G30" s="31"/>
      <c r="H30" s="31"/>
      <c r="I30" s="8"/>
      <c r="J30" s="104"/>
      <c r="K30" s="105"/>
      <c r="L30" s="105"/>
      <c r="M30" s="105"/>
      <c r="N30" s="105"/>
      <c r="O30" s="105"/>
      <c r="P30" s="105"/>
      <c r="Q30" s="105"/>
      <c r="R30" s="105"/>
      <c r="S30" s="105"/>
      <c r="T30" s="105"/>
      <c r="U30" s="105"/>
      <c r="V30" s="105"/>
      <c r="W30" s="106"/>
      <c r="X30" s="8"/>
    </row>
    <row r="31" spans="1:24" x14ac:dyDescent="0.25">
      <c r="A31" s="34"/>
      <c r="B31" s="31"/>
      <c r="C31" s="31"/>
      <c r="D31" s="31"/>
      <c r="E31" s="31"/>
      <c r="F31" s="31"/>
      <c r="G31" s="31"/>
      <c r="H31" s="31"/>
      <c r="I31" s="8"/>
      <c r="J31" s="107"/>
      <c r="K31" s="108"/>
      <c r="L31" s="108"/>
      <c r="M31" s="108"/>
      <c r="N31" s="108"/>
      <c r="O31" s="108"/>
      <c r="P31" s="108"/>
      <c r="Q31" s="108"/>
      <c r="R31" s="108"/>
      <c r="S31" s="108"/>
      <c r="T31" s="108"/>
      <c r="U31" s="108"/>
      <c r="V31" s="108"/>
      <c r="W31" s="109"/>
      <c r="X31" s="8"/>
    </row>
    <row r="32" spans="1:24" x14ac:dyDescent="0.25">
      <c r="A32" s="34"/>
      <c r="B32" s="31"/>
      <c r="C32" s="31"/>
      <c r="D32" s="31"/>
      <c r="E32" s="31"/>
      <c r="F32" s="31"/>
      <c r="G32" s="31"/>
      <c r="H32" s="31"/>
      <c r="I32" s="8"/>
      <c r="J32" s="8"/>
      <c r="K32" s="8"/>
      <c r="L32" s="8"/>
      <c r="M32" s="8"/>
      <c r="N32" s="8"/>
      <c r="O32" s="8"/>
      <c r="P32" s="8"/>
      <c r="Q32" s="8"/>
      <c r="R32" s="8"/>
      <c r="S32" s="8"/>
      <c r="T32" s="8"/>
      <c r="U32" s="8"/>
      <c r="V32" s="8"/>
      <c r="W32" s="8"/>
      <c r="X32" s="8"/>
    </row>
    <row r="33" spans="1:24" x14ac:dyDescent="0.25">
      <c r="A33" s="34"/>
      <c r="B33" s="31"/>
      <c r="C33" s="31"/>
      <c r="D33" s="31"/>
      <c r="E33" s="31"/>
      <c r="F33" s="31"/>
      <c r="G33" s="31"/>
      <c r="H33" s="31"/>
      <c r="I33" s="8"/>
      <c r="J33" s="8"/>
      <c r="K33" s="8"/>
      <c r="L33" s="8"/>
      <c r="M33" s="8"/>
      <c r="N33" s="8"/>
      <c r="O33" s="8"/>
      <c r="P33" s="8"/>
      <c r="Q33" s="8"/>
      <c r="R33" s="8"/>
      <c r="S33" s="8"/>
      <c r="T33" s="8"/>
      <c r="U33" s="8"/>
      <c r="V33" s="8"/>
      <c r="W33" s="8"/>
      <c r="X33" s="8"/>
    </row>
    <row r="34" spans="1:24" x14ac:dyDescent="0.25">
      <c r="A34" s="34"/>
    </row>
  </sheetData>
  <sheetProtection sheet="1" objects="1" scenarios="1"/>
  <mergeCells count="2">
    <mergeCell ref="J10:W31"/>
    <mergeCell ref="B1:X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4337" r:id="rId3" name="Drop Down 1">
              <controlPr defaultSize="0" autoLine="0" autoPict="0">
                <anchor moveWithCells="1">
                  <from>
                    <xdr:col>1</xdr:col>
                    <xdr:colOff>152400</xdr:colOff>
                    <xdr:row>5</xdr:row>
                    <xdr:rowOff>19050</xdr:rowOff>
                  </from>
                  <to>
                    <xdr:col>7</xdr:col>
                    <xdr:colOff>161925</xdr:colOff>
                    <xdr:row>5</xdr:row>
                    <xdr:rowOff>304800</xdr:rowOff>
                  </to>
                </anchor>
              </controlPr>
            </control>
          </mc:Choice>
        </mc:AlternateContent>
        <mc:AlternateContent xmlns:mc="http://schemas.openxmlformats.org/markup-compatibility/2006">
          <mc:Choice Requires="x14">
            <control shapeId="14338" r:id="rId4" name="List Box 2">
              <controlPr defaultSize="0" autoLine="0" autoPict="0">
                <anchor moveWithCells="1">
                  <from>
                    <xdr:col>1</xdr:col>
                    <xdr:colOff>142875</xdr:colOff>
                    <xdr:row>8</xdr:row>
                    <xdr:rowOff>104775</xdr:rowOff>
                  </from>
                  <to>
                    <xdr:col>7</xdr:col>
                    <xdr:colOff>152400</xdr:colOff>
                    <xdr:row>31</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6F7D4-ABD8-4E85-B6FF-2658C0BFEF6A}">
  <sheetPr codeName="Sheet4"/>
  <dimension ref="B1:U85"/>
  <sheetViews>
    <sheetView showGridLines="0" showRowColHeaders="0" workbookViewId="0">
      <selection activeCell="I5" sqref="I5:N5"/>
    </sheetView>
  </sheetViews>
  <sheetFormatPr defaultRowHeight="15" x14ac:dyDescent="0.25"/>
  <cols>
    <col min="1" max="1" width="2.85546875" customWidth="1"/>
    <col min="2" max="2" width="7.7109375" customWidth="1"/>
    <col min="8" max="8" width="6.140625" customWidth="1"/>
    <col min="14" max="14" width="10.42578125" customWidth="1"/>
    <col min="15" max="15" width="6.140625" customWidth="1"/>
  </cols>
  <sheetData>
    <row r="1" spans="2:21" x14ac:dyDescent="0.25">
      <c r="B1" s="7"/>
      <c r="C1" s="7"/>
      <c r="D1" s="7"/>
      <c r="E1" s="7"/>
      <c r="F1" s="7"/>
      <c r="G1" s="7"/>
      <c r="H1" s="8"/>
      <c r="I1" s="8"/>
      <c r="J1" s="8"/>
      <c r="K1" s="8"/>
      <c r="L1" s="8"/>
      <c r="M1" s="8"/>
      <c r="N1" s="8"/>
      <c r="O1" s="8"/>
      <c r="P1" s="14"/>
      <c r="Q1" s="14"/>
      <c r="R1" s="14"/>
      <c r="S1" s="14"/>
      <c r="T1" s="14"/>
      <c r="U1" s="14"/>
    </row>
    <row r="2" spans="2:21" x14ac:dyDescent="0.25">
      <c r="B2" s="7"/>
      <c r="C2" s="7"/>
      <c r="D2" s="7"/>
      <c r="E2" s="7"/>
      <c r="F2" s="7"/>
      <c r="G2" s="7"/>
      <c r="H2" s="8"/>
      <c r="I2" s="8"/>
      <c r="J2" s="8"/>
      <c r="K2" s="111" t="str">
        <f>"("&amp;acronyms!$A$1&amp;"/10)"</f>
        <v>(1/10)</v>
      </c>
      <c r="L2" s="111"/>
      <c r="M2" s="8"/>
      <c r="N2" s="9"/>
      <c r="O2" s="8"/>
      <c r="P2" s="14"/>
      <c r="Q2" s="14"/>
      <c r="R2" s="14"/>
      <c r="S2" s="14"/>
      <c r="T2" s="14"/>
      <c r="U2" s="14"/>
    </row>
    <row r="3" spans="2:21" x14ac:dyDescent="0.25">
      <c r="B3" s="7"/>
      <c r="C3" s="7"/>
      <c r="D3" s="7"/>
      <c r="E3" s="7"/>
      <c r="F3" s="7"/>
      <c r="G3" s="7"/>
      <c r="H3" s="8"/>
      <c r="I3" s="8"/>
      <c r="J3" s="8"/>
      <c r="K3" s="8"/>
      <c r="L3" s="8"/>
      <c r="M3" s="8"/>
      <c r="N3" s="8"/>
      <c r="O3" s="8"/>
      <c r="P3" s="14"/>
      <c r="Q3" s="14"/>
      <c r="R3" s="14"/>
      <c r="S3" s="14"/>
      <c r="T3" s="14"/>
      <c r="U3" s="14"/>
    </row>
    <row r="4" spans="2:21" x14ac:dyDescent="0.25">
      <c r="B4" s="7"/>
      <c r="C4" s="7"/>
      <c r="D4" s="7"/>
      <c r="E4" s="7"/>
      <c r="F4" s="7"/>
      <c r="G4" s="7"/>
      <c r="H4" s="8"/>
      <c r="I4" s="8"/>
      <c r="J4" s="8"/>
      <c r="K4" s="8"/>
      <c r="L4" s="8"/>
      <c r="M4" s="8"/>
      <c r="N4" s="8"/>
      <c r="O4" s="8"/>
      <c r="P4" s="14"/>
      <c r="Q4" s="14"/>
      <c r="R4" s="14"/>
      <c r="S4" s="14"/>
      <c r="T4" s="14"/>
      <c r="U4" s="14"/>
    </row>
    <row r="5" spans="2:21" x14ac:dyDescent="0.25">
      <c r="B5" s="7"/>
      <c r="C5" s="7"/>
      <c r="D5" s="7"/>
      <c r="E5" s="7"/>
      <c r="F5" s="7"/>
      <c r="G5" s="7"/>
      <c r="H5" s="8"/>
      <c r="I5" s="116" t="s">
        <v>229</v>
      </c>
      <c r="J5" s="116"/>
      <c r="K5" s="116"/>
      <c r="L5" s="116"/>
      <c r="M5" s="116"/>
      <c r="N5" s="116"/>
      <c r="O5" s="8"/>
      <c r="P5" s="14"/>
      <c r="Q5" s="14"/>
      <c r="R5" s="14"/>
      <c r="S5" s="14"/>
      <c r="T5" s="14"/>
      <c r="U5" s="14"/>
    </row>
    <row r="6" spans="2:21" x14ac:dyDescent="0.25">
      <c r="B6" s="7"/>
      <c r="C6" s="7"/>
      <c r="D6" s="7"/>
      <c r="E6" s="7"/>
      <c r="F6" s="7"/>
      <c r="G6" s="7"/>
      <c r="H6" s="8"/>
      <c r="I6" s="8"/>
      <c r="J6" s="8"/>
      <c r="K6" s="8"/>
      <c r="L6" s="8"/>
      <c r="M6" s="8"/>
      <c r="N6" s="8"/>
      <c r="O6" s="8"/>
      <c r="P6" s="14"/>
      <c r="Q6" s="113"/>
      <c r="R6" s="113"/>
      <c r="S6" s="113"/>
      <c r="T6" s="113"/>
      <c r="U6" s="14"/>
    </row>
    <row r="7" spans="2:21" x14ac:dyDescent="0.25">
      <c r="B7" s="7"/>
      <c r="C7" s="7"/>
      <c r="D7" s="7"/>
      <c r="E7" s="7"/>
      <c r="F7" s="7"/>
      <c r="G7" s="7"/>
      <c r="H7" s="8"/>
      <c r="I7" s="8"/>
      <c r="J7" s="117" t="s">
        <v>191</v>
      </c>
      <c r="K7" s="117"/>
      <c r="L7" s="117"/>
      <c r="M7" s="117"/>
      <c r="N7" s="8"/>
      <c r="O7" s="8"/>
      <c r="P7" s="14"/>
      <c r="Q7" s="113"/>
      <c r="R7" s="113"/>
      <c r="S7" s="113"/>
      <c r="T7" s="113"/>
      <c r="U7" s="14"/>
    </row>
    <row r="8" spans="2:21" x14ac:dyDescent="0.25">
      <c r="B8" s="7"/>
      <c r="C8" s="7"/>
      <c r="D8" s="7"/>
      <c r="E8" s="7"/>
      <c r="F8" s="7"/>
      <c r="G8" s="7"/>
      <c r="H8" s="8"/>
      <c r="I8" s="8"/>
      <c r="J8" s="117"/>
      <c r="K8" s="117"/>
      <c r="L8" s="117"/>
      <c r="M8" s="117"/>
      <c r="N8" s="8"/>
      <c r="O8" s="8"/>
      <c r="P8" s="14"/>
      <c r="Q8" s="113"/>
      <c r="R8" s="113"/>
      <c r="S8" s="113"/>
      <c r="T8" s="113"/>
      <c r="U8" s="14"/>
    </row>
    <row r="9" spans="2:21" x14ac:dyDescent="0.25">
      <c r="B9" s="7"/>
      <c r="C9" s="114"/>
      <c r="D9" s="114"/>
      <c r="E9" s="114"/>
      <c r="F9" s="114"/>
      <c r="G9" s="7"/>
      <c r="H9" s="8"/>
      <c r="I9" s="8"/>
      <c r="J9" s="117"/>
      <c r="K9" s="117"/>
      <c r="L9" s="117"/>
      <c r="M9" s="117"/>
      <c r="N9" s="8"/>
      <c r="O9" s="8"/>
      <c r="P9" s="14"/>
      <c r="Q9" s="113"/>
      <c r="R9" s="113"/>
      <c r="S9" s="113"/>
      <c r="T9" s="113"/>
      <c r="U9" s="14"/>
    </row>
    <row r="10" spans="2:21" x14ac:dyDescent="0.25">
      <c r="B10" s="7"/>
      <c r="C10" s="7"/>
      <c r="D10" s="7"/>
      <c r="E10" s="7"/>
      <c r="F10" s="7"/>
      <c r="G10" s="7"/>
      <c r="H10" s="8"/>
      <c r="I10" s="8"/>
      <c r="J10" s="117"/>
      <c r="K10" s="117"/>
      <c r="L10" s="117"/>
      <c r="M10" s="117"/>
      <c r="N10" s="8"/>
      <c r="O10" s="8"/>
      <c r="P10" s="14"/>
      <c r="Q10" s="113"/>
      <c r="R10" s="113"/>
      <c r="S10" s="113"/>
      <c r="T10" s="113"/>
      <c r="U10" s="14"/>
    </row>
    <row r="11" spans="2:21" x14ac:dyDescent="0.25">
      <c r="B11" s="7"/>
      <c r="C11" s="115" t="s">
        <v>228</v>
      </c>
      <c r="D11" s="115"/>
      <c r="E11" s="115"/>
      <c r="F11" s="115"/>
      <c r="G11" s="7"/>
      <c r="H11" s="8"/>
      <c r="I11" s="8"/>
      <c r="J11" s="8"/>
      <c r="K11" s="8"/>
      <c r="L11" s="8"/>
      <c r="M11" s="8"/>
      <c r="N11" s="8"/>
      <c r="O11" s="8"/>
      <c r="P11" s="14"/>
      <c r="Q11" s="113"/>
      <c r="R11" s="113"/>
      <c r="S11" s="113"/>
      <c r="T11" s="113"/>
      <c r="U11" s="14"/>
    </row>
    <row r="12" spans="2:21" x14ac:dyDescent="0.25">
      <c r="B12" s="7"/>
      <c r="C12" s="115"/>
      <c r="D12" s="115"/>
      <c r="E12" s="115"/>
      <c r="F12" s="115"/>
      <c r="G12" s="7"/>
      <c r="H12" s="8"/>
      <c r="I12" s="8"/>
      <c r="J12" s="8"/>
      <c r="K12" s="8"/>
      <c r="L12" s="8"/>
      <c r="M12" s="8"/>
      <c r="N12" s="8"/>
      <c r="O12" s="8"/>
      <c r="P12" s="14"/>
      <c r="Q12" s="113"/>
      <c r="R12" s="113"/>
      <c r="S12" s="113"/>
      <c r="T12" s="113"/>
      <c r="U12" s="14"/>
    </row>
    <row r="13" spans="2:21" ht="15.75" thickBot="1" x14ac:dyDescent="0.3">
      <c r="B13" s="7"/>
      <c r="C13" s="115"/>
      <c r="D13" s="115"/>
      <c r="E13" s="115"/>
      <c r="F13" s="115"/>
      <c r="G13" s="7"/>
      <c r="H13" s="8"/>
      <c r="I13" s="8"/>
      <c r="J13" s="13" t="s">
        <v>231</v>
      </c>
      <c r="K13" s="8"/>
      <c r="L13" s="8"/>
      <c r="M13" s="8"/>
      <c r="N13" s="8"/>
      <c r="O13" s="8"/>
      <c r="P13" s="14"/>
      <c r="Q13" s="113"/>
      <c r="R13" s="113"/>
      <c r="S13" s="113"/>
      <c r="T13" s="113"/>
      <c r="U13" s="14"/>
    </row>
    <row r="14" spans="2:21" ht="15.75" thickTop="1" x14ac:dyDescent="0.25">
      <c r="B14" s="7"/>
      <c r="C14" s="115"/>
      <c r="D14" s="115"/>
      <c r="E14" s="115"/>
      <c r="F14" s="115"/>
      <c r="G14" s="7"/>
      <c r="H14" s="8"/>
      <c r="I14" s="8"/>
      <c r="J14" s="118" t="s">
        <v>912</v>
      </c>
      <c r="K14" s="119"/>
      <c r="L14" s="119"/>
      <c r="M14" s="120"/>
      <c r="N14" s="8"/>
      <c r="O14" s="8"/>
      <c r="P14" s="14"/>
      <c r="Q14" s="112"/>
      <c r="R14" s="112"/>
      <c r="S14" s="112"/>
      <c r="T14" s="112"/>
      <c r="U14" s="14"/>
    </row>
    <row r="15" spans="2:21" x14ac:dyDescent="0.25">
      <c r="B15" s="7"/>
      <c r="C15" s="115"/>
      <c r="D15" s="115"/>
      <c r="E15" s="115"/>
      <c r="F15" s="115"/>
      <c r="G15" s="7"/>
      <c r="H15" s="8"/>
      <c r="I15" s="8"/>
      <c r="J15" s="121"/>
      <c r="K15" s="122"/>
      <c r="L15" s="122"/>
      <c r="M15" s="123"/>
      <c r="N15" s="8"/>
      <c r="O15" s="8"/>
      <c r="P15" s="14"/>
      <c r="Q15" s="112"/>
      <c r="R15" s="112"/>
      <c r="S15" s="112"/>
      <c r="T15" s="112"/>
      <c r="U15" s="14"/>
    </row>
    <row r="16" spans="2:21" x14ac:dyDescent="0.25">
      <c r="B16" s="7"/>
      <c r="C16" s="115"/>
      <c r="D16" s="115"/>
      <c r="E16" s="115"/>
      <c r="F16" s="115"/>
      <c r="G16" s="7"/>
      <c r="H16" s="8"/>
      <c r="I16" s="8"/>
      <c r="J16" s="121"/>
      <c r="K16" s="122"/>
      <c r="L16" s="122"/>
      <c r="M16" s="123"/>
      <c r="N16" s="8"/>
      <c r="O16" s="8"/>
      <c r="P16" s="14"/>
      <c r="Q16" s="112"/>
      <c r="R16" s="112"/>
      <c r="S16" s="112"/>
      <c r="T16" s="112"/>
      <c r="U16" s="14"/>
    </row>
    <row r="17" spans="2:21" x14ac:dyDescent="0.25">
      <c r="B17" s="7"/>
      <c r="C17" s="115"/>
      <c r="D17" s="115"/>
      <c r="E17" s="115"/>
      <c r="F17" s="115"/>
      <c r="G17" s="7"/>
      <c r="H17" s="8"/>
      <c r="I17" s="8"/>
      <c r="J17" s="124"/>
      <c r="K17" s="125"/>
      <c r="L17" s="125"/>
      <c r="M17" s="126"/>
      <c r="N17" s="8"/>
      <c r="O17" s="8"/>
      <c r="P17" s="14"/>
      <c r="Q17" s="112"/>
      <c r="R17" s="112"/>
      <c r="S17" s="112"/>
      <c r="T17" s="112"/>
      <c r="U17" s="14"/>
    </row>
    <row r="18" spans="2:21" x14ac:dyDescent="0.25">
      <c r="B18" s="7"/>
      <c r="C18" s="115"/>
      <c r="D18" s="115"/>
      <c r="E18" s="115"/>
      <c r="F18" s="115"/>
      <c r="G18" s="7"/>
      <c r="H18" s="8"/>
      <c r="I18" s="8"/>
      <c r="J18" s="8"/>
      <c r="K18" s="8"/>
      <c r="L18" s="8"/>
      <c r="M18" s="8"/>
      <c r="N18" s="8"/>
      <c r="O18" s="8"/>
      <c r="P18" s="14"/>
      <c r="Q18" s="14"/>
      <c r="R18" s="14"/>
      <c r="S18" s="14"/>
      <c r="T18" s="14"/>
      <c r="U18" s="14"/>
    </row>
    <row r="19" spans="2:21" x14ac:dyDescent="0.25">
      <c r="B19" s="7"/>
      <c r="C19" s="115"/>
      <c r="D19" s="115"/>
      <c r="E19" s="115"/>
      <c r="F19" s="115"/>
      <c r="G19" s="7"/>
      <c r="H19" s="8"/>
      <c r="I19" s="8"/>
      <c r="J19" s="8"/>
      <c r="K19" s="8"/>
      <c r="L19" s="8"/>
      <c r="M19" s="8"/>
      <c r="N19" s="8"/>
      <c r="O19" s="8"/>
      <c r="P19" s="14"/>
      <c r="Q19" s="14"/>
      <c r="R19" s="14"/>
      <c r="S19" s="14"/>
      <c r="T19" s="14"/>
      <c r="U19" s="14"/>
    </row>
    <row r="20" spans="2:21" x14ac:dyDescent="0.25">
      <c r="B20" s="7"/>
      <c r="C20" s="115"/>
      <c r="D20" s="115"/>
      <c r="E20" s="115"/>
      <c r="F20" s="115"/>
      <c r="G20" s="7"/>
      <c r="H20" s="8"/>
      <c r="I20" s="8"/>
      <c r="J20" s="8"/>
      <c r="K20" s="8"/>
      <c r="L20" s="8"/>
      <c r="M20" s="8"/>
      <c r="N20" s="8"/>
      <c r="O20" s="8"/>
      <c r="P20" s="14"/>
      <c r="Q20" s="14"/>
      <c r="R20" s="14"/>
      <c r="S20" s="14"/>
      <c r="T20" s="14"/>
      <c r="U20" s="14"/>
    </row>
    <row r="21" spans="2:21" x14ac:dyDescent="0.25">
      <c r="B21" s="7"/>
      <c r="C21" s="115"/>
      <c r="D21" s="115"/>
      <c r="E21" s="115"/>
      <c r="F21" s="115"/>
      <c r="G21" s="7"/>
      <c r="H21" s="8"/>
      <c r="I21" s="8"/>
      <c r="J21" s="8"/>
      <c r="K21" s="8"/>
      <c r="L21" s="8"/>
      <c r="M21" s="8"/>
      <c r="N21" s="8"/>
      <c r="O21" s="8"/>
      <c r="P21" s="14"/>
      <c r="Q21" s="14"/>
      <c r="R21" s="14"/>
      <c r="S21" s="14"/>
      <c r="T21" s="14"/>
      <c r="U21" s="14"/>
    </row>
    <row r="22" spans="2:21" x14ac:dyDescent="0.25">
      <c r="B22" s="7"/>
      <c r="C22" s="115"/>
      <c r="D22" s="115"/>
      <c r="E22" s="115"/>
      <c r="F22" s="115"/>
      <c r="G22" s="7"/>
      <c r="H22" s="8"/>
      <c r="I22" s="8"/>
      <c r="J22" s="8"/>
      <c r="K22" s="8"/>
      <c r="L22" s="8"/>
      <c r="M22" s="8"/>
      <c r="N22" s="8"/>
      <c r="O22" s="8"/>
      <c r="P22" s="14"/>
      <c r="Q22" s="14"/>
      <c r="R22" s="14"/>
      <c r="S22" s="14"/>
      <c r="T22" s="14"/>
      <c r="U22" s="14"/>
    </row>
    <row r="23" spans="2:21" x14ac:dyDescent="0.25">
      <c r="B23" s="7"/>
      <c r="C23" s="115"/>
      <c r="D23" s="115"/>
      <c r="E23" s="115"/>
      <c r="F23" s="115"/>
      <c r="G23" s="7"/>
      <c r="H23" s="8"/>
      <c r="I23" s="8"/>
      <c r="J23" s="8"/>
      <c r="K23" s="8"/>
      <c r="L23" s="8"/>
      <c r="M23" s="8"/>
      <c r="N23" s="8"/>
      <c r="O23" s="8"/>
      <c r="P23" s="14"/>
      <c r="Q23" s="14"/>
      <c r="R23" s="14"/>
      <c r="S23" s="14"/>
      <c r="T23" s="14"/>
      <c r="U23" s="14"/>
    </row>
    <row r="24" spans="2:21" x14ac:dyDescent="0.25">
      <c r="B24" s="7"/>
      <c r="C24" s="7"/>
      <c r="D24" s="7"/>
      <c r="E24" s="7"/>
      <c r="F24" s="7"/>
      <c r="G24" s="7"/>
      <c r="H24" s="8"/>
      <c r="I24" s="8"/>
      <c r="J24" s="8"/>
      <c r="K24" s="8"/>
      <c r="L24" s="8"/>
      <c r="M24" s="8"/>
      <c r="N24" s="8"/>
      <c r="O24" s="8"/>
      <c r="P24" s="14"/>
      <c r="Q24" s="14"/>
      <c r="R24" s="14"/>
      <c r="S24" s="14"/>
      <c r="T24" s="14"/>
      <c r="U24" s="14"/>
    </row>
    <row r="25" spans="2:21" x14ac:dyDescent="0.25">
      <c r="B25" s="7"/>
      <c r="C25" s="7"/>
      <c r="D25" s="7"/>
      <c r="E25" s="7"/>
      <c r="F25" s="7"/>
      <c r="G25" s="7"/>
      <c r="H25" s="8"/>
      <c r="I25" s="8"/>
      <c r="J25" s="8"/>
      <c r="K25" s="8"/>
      <c r="L25" s="8"/>
      <c r="M25" s="8"/>
      <c r="N25" s="12"/>
      <c r="O25" s="8"/>
      <c r="P25" s="14"/>
      <c r="Q25" s="14"/>
      <c r="R25" s="14"/>
      <c r="S25" s="14"/>
      <c r="T25" s="14"/>
      <c r="U25" s="14"/>
    </row>
    <row r="26" spans="2:21" x14ac:dyDescent="0.25">
      <c r="B26" s="7"/>
      <c r="C26" s="7"/>
      <c r="D26" s="7"/>
      <c r="E26" s="7"/>
      <c r="F26" s="7"/>
      <c r="G26" s="7"/>
      <c r="H26" s="8"/>
      <c r="I26" s="8"/>
      <c r="J26" s="8"/>
      <c r="K26" s="8"/>
      <c r="L26" s="8"/>
      <c r="M26" s="8"/>
      <c r="N26" s="8"/>
      <c r="O26" s="8"/>
      <c r="P26" s="14"/>
      <c r="Q26" s="14"/>
      <c r="R26" s="14"/>
      <c r="S26" s="14"/>
      <c r="T26" s="14"/>
      <c r="U26" s="14"/>
    </row>
    <row r="27" spans="2:21" x14ac:dyDescent="0.25">
      <c r="B27" s="7"/>
      <c r="C27" s="7"/>
      <c r="D27" s="7"/>
      <c r="E27" s="7"/>
      <c r="F27" s="7"/>
      <c r="G27" s="7"/>
      <c r="H27" s="8"/>
      <c r="I27" s="8"/>
      <c r="J27" s="8"/>
      <c r="K27" s="8"/>
      <c r="L27" s="8"/>
      <c r="M27" s="8"/>
      <c r="N27" s="8"/>
      <c r="O27" s="8"/>
      <c r="P27" s="14"/>
      <c r="Q27" s="14"/>
      <c r="R27" s="14"/>
      <c r="S27" s="14"/>
      <c r="T27" s="14"/>
      <c r="U27" s="14"/>
    </row>
    <row r="83" spans="2:2" x14ac:dyDescent="0.25">
      <c r="B83" s="58">
        <v>0</v>
      </c>
    </row>
    <row r="84" spans="2:2" x14ac:dyDescent="0.25">
      <c r="B84" s="59">
        <v>0</v>
      </c>
    </row>
    <row r="85" spans="2:2" x14ac:dyDescent="0.25">
      <c r="B85" s="60"/>
    </row>
  </sheetData>
  <sheetProtection sheet="1" objects="1" scenarios="1" formatCells="0"/>
  <mergeCells count="8">
    <mergeCell ref="K2:L2"/>
    <mergeCell ref="Q14:T17"/>
    <mergeCell ref="Q6:T13"/>
    <mergeCell ref="C9:F9"/>
    <mergeCell ref="C11:F23"/>
    <mergeCell ref="I5:N5"/>
    <mergeCell ref="J7:M10"/>
    <mergeCell ref="J14:M17"/>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print="0" autoFill="0" autoPict="0" macro="[0]!StartGame">
                <anchor moveWithCells="1" sizeWithCells="1">
                  <from>
                    <xdr:col>2</xdr:col>
                    <xdr:colOff>0</xdr:colOff>
                    <xdr:row>3</xdr:row>
                    <xdr:rowOff>76200</xdr:rowOff>
                  </from>
                  <to>
                    <xdr:col>5</xdr:col>
                    <xdr:colOff>600075</xdr:colOff>
                    <xdr:row>5</xdr:row>
                    <xdr:rowOff>171450</xdr:rowOff>
                  </to>
                </anchor>
              </controlPr>
            </control>
          </mc:Choice>
        </mc:AlternateContent>
        <mc:AlternateContent xmlns:mc="http://schemas.openxmlformats.org/markup-compatibility/2006">
          <mc:Choice Requires="x14">
            <control shapeId="5122" r:id="rId4" name="Button 2">
              <controlPr defaultSize="0" print="0" autoFill="0" autoPict="0" macro="[0]!Submit">
                <anchor moveWithCells="1" sizeWithCells="1">
                  <from>
                    <xdr:col>9</xdr:col>
                    <xdr:colOff>0</xdr:colOff>
                    <xdr:row>18</xdr:row>
                    <xdr:rowOff>47625</xdr:rowOff>
                  </from>
                  <to>
                    <xdr:col>12</xdr:col>
                    <xdr:colOff>600075</xdr:colOff>
                    <xdr:row>20</xdr:row>
                    <xdr:rowOff>0</xdr:rowOff>
                  </to>
                </anchor>
              </controlPr>
            </control>
          </mc:Choice>
        </mc:AlternateContent>
        <mc:AlternateContent xmlns:mc="http://schemas.openxmlformats.org/markup-compatibility/2006">
          <mc:Choice Requires="x14">
            <control shapeId="5123" r:id="rId5" name="Button 3">
              <controlPr defaultSize="0" print="0" autoFill="0" autoPict="0" macro="[0]!NextQuestion">
                <anchor moveWithCells="1" sizeWithCells="1">
                  <from>
                    <xdr:col>15</xdr:col>
                    <xdr:colOff>428625</xdr:colOff>
                    <xdr:row>18</xdr:row>
                    <xdr:rowOff>19050</xdr:rowOff>
                  </from>
                  <to>
                    <xdr:col>20</xdr:col>
                    <xdr:colOff>171450</xdr:colOff>
                    <xdr:row>19</xdr:row>
                    <xdr:rowOff>161925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1F750E-2F75-4081-9078-92560BC4E922}">
  <sheetPr codeName="Sheet2"/>
  <dimension ref="A2:G56"/>
  <sheetViews>
    <sheetView zoomScale="80" zoomScaleNormal="80" workbookViewId="0">
      <selection activeCell="C3" sqref="C3"/>
    </sheetView>
  </sheetViews>
  <sheetFormatPr defaultRowHeight="15" x14ac:dyDescent="0.25"/>
  <cols>
    <col min="1" max="2" width="29" customWidth="1"/>
    <col min="3" max="3" width="42.42578125" bestFit="1" customWidth="1"/>
    <col min="4" max="4" width="32.28515625" bestFit="1" customWidth="1"/>
    <col min="5" max="5" width="34.140625" bestFit="1" customWidth="1"/>
    <col min="6" max="6" width="38.85546875" bestFit="1" customWidth="1"/>
    <col min="7" max="7" width="20.7109375" bestFit="1" customWidth="1"/>
  </cols>
  <sheetData>
    <row r="2" spans="1:7" x14ac:dyDescent="0.25">
      <c r="B2" s="6" t="s">
        <v>64</v>
      </c>
      <c r="C2" s="6" t="s">
        <v>14</v>
      </c>
      <c r="D2" s="6" t="s">
        <v>15</v>
      </c>
      <c r="E2" s="6" t="s">
        <v>16</v>
      </c>
      <c r="F2" s="6" t="s">
        <v>17</v>
      </c>
      <c r="G2" s="6" t="s">
        <v>18</v>
      </c>
    </row>
    <row r="3" spans="1:7" x14ac:dyDescent="0.25">
      <c r="A3" s="4" t="s">
        <v>11</v>
      </c>
      <c r="B3" s="1" t="s">
        <v>13</v>
      </c>
      <c r="C3" s="1" t="s">
        <v>19</v>
      </c>
      <c r="D3" s="1" t="s">
        <v>20</v>
      </c>
      <c r="E3" s="1" t="s">
        <v>21</v>
      </c>
      <c r="F3" s="1" t="s">
        <v>22</v>
      </c>
      <c r="G3" s="1" t="s">
        <v>23</v>
      </c>
    </row>
    <row r="4" spans="1:7" x14ac:dyDescent="0.25">
      <c r="A4" t="s">
        <v>63</v>
      </c>
      <c r="B4" s="1" t="s">
        <v>63</v>
      </c>
      <c r="C4" s="1" t="s">
        <v>24</v>
      </c>
      <c r="D4" s="1"/>
      <c r="E4" s="1"/>
      <c r="F4" s="1" t="s">
        <v>25</v>
      </c>
      <c r="G4" s="1"/>
    </row>
    <row r="5" spans="1:7" x14ac:dyDescent="0.25">
      <c r="B5" s="1" t="s">
        <v>63</v>
      </c>
      <c r="C5" s="1"/>
      <c r="D5" s="1"/>
      <c r="E5" s="1"/>
      <c r="F5" s="1"/>
      <c r="G5" s="1"/>
    </row>
    <row r="6" spans="1:7" x14ac:dyDescent="0.25">
      <c r="B6" s="1" t="s">
        <v>63</v>
      </c>
      <c r="C6" s="1"/>
      <c r="D6" s="1"/>
      <c r="E6" s="1"/>
      <c r="F6" s="1"/>
      <c r="G6" s="1"/>
    </row>
    <row r="7" spans="1:7" x14ac:dyDescent="0.25">
      <c r="B7" s="1" t="s">
        <v>63</v>
      </c>
      <c r="C7" s="1"/>
      <c r="D7" s="1"/>
      <c r="E7" s="1"/>
      <c r="F7" s="1"/>
      <c r="G7" s="1"/>
    </row>
    <row r="8" spans="1:7" x14ac:dyDescent="0.25">
      <c r="B8" s="1" t="s">
        <v>63</v>
      </c>
      <c r="C8" s="1"/>
      <c r="D8" s="1"/>
      <c r="E8" s="1"/>
      <c r="F8" s="1"/>
      <c r="G8" s="1"/>
    </row>
    <row r="9" spans="1:7" x14ac:dyDescent="0.25">
      <c r="B9" s="2" t="s">
        <v>12</v>
      </c>
      <c r="C9" s="2"/>
      <c r="D9" s="2" t="s">
        <v>26</v>
      </c>
      <c r="E9" s="2"/>
      <c r="F9" s="2" t="s">
        <v>27</v>
      </c>
      <c r="G9" s="2"/>
    </row>
    <row r="10" spans="1:7" x14ac:dyDescent="0.25">
      <c r="B10" s="2" t="s">
        <v>63</v>
      </c>
      <c r="C10" s="2"/>
      <c r="D10" s="2" t="s">
        <v>28</v>
      </c>
      <c r="E10" s="2"/>
      <c r="F10" s="2" t="s">
        <v>29</v>
      </c>
      <c r="G10" s="2"/>
    </row>
    <row r="11" spans="1:7" x14ac:dyDescent="0.25">
      <c r="B11" s="2" t="s">
        <v>63</v>
      </c>
      <c r="C11" s="2"/>
      <c r="D11" s="2" t="s">
        <v>30</v>
      </c>
      <c r="E11" s="2"/>
      <c r="F11" s="2"/>
      <c r="G11" s="2"/>
    </row>
    <row r="12" spans="1:7" x14ac:dyDescent="0.25">
      <c r="B12" s="2" t="s">
        <v>63</v>
      </c>
      <c r="C12" s="2"/>
      <c r="D12" s="2"/>
      <c r="E12" s="2"/>
      <c r="F12" s="2"/>
      <c r="G12" s="2"/>
    </row>
    <row r="13" spans="1:7" x14ac:dyDescent="0.25">
      <c r="B13" s="2" t="s">
        <v>63</v>
      </c>
      <c r="C13" s="2"/>
      <c r="D13" s="2"/>
      <c r="E13" s="2"/>
      <c r="F13" s="2"/>
      <c r="G13" s="2"/>
    </row>
    <row r="14" spans="1:7" x14ac:dyDescent="0.25">
      <c r="B14" s="2" t="s">
        <v>63</v>
      </c>
      <c r="C14" s="2"/>
      <c r="D14" s="2"/>
      <c r="E14" s="2"/>
      <c r="F14" s="2"/>
      <c r="G14" s="2"/>
    </row>
    <row r="15" spans="1:7" x14ac:dyDescent="0.25">
      <c r="B15" s="3" t="s">
        <v>11</v>
      </c>
      <c r="C15" s="3"/>
      <c r="D15" s="3" t="s">
        <v>31</v>
      </c>
      <c r="E15" s="3"/>
      <c r="F15" s="3" t="s">
        <v>32</v>
      </c>
      <c r="G15" s="3"/>
    </row>
    <row r="16" spans="1:7" x14ac:dyDescent="0.25">
      <c r="B16" s="3" t="s">
        <v>63</v>
      </c>
      <c r="C16" s="3"/>
      <c r="D16" s="3" t="s">
        <v>33</v>
      </c>
      <c r="E16" s="3"/>
      <c r="F16" s="3"/>
      <c r="G16" s="3"/>
    </row>
    <row r="17" spans="2:7" x14ac:dyDescent="0.25">
      <c r="B17" s="3" t="s">
        <v>63</v>
      </c>
      <c r="C17" s="3"/>
      <c r="D17" s="3" t="s">
        <v>34</v>
      </c>
      <c r="E17" s="3"/>
      <c r="F17" s="3"/>
      <c r="G17" s="3"/>
    </row>
    <row r="18" spans="2:7" x14ac:dyDescent="0.25">
      <c r="B18" s="3" t="s">
        <v>63</v>
      </c>
      <c r="C18" s="3"/>
      <c r="D18" s="3" t="s">
        <v>35</v>
      </c>
      <c r="E18" s="3"/>
      <c r="F18" s="3"/>
      <c r="G18" s="3"/>
    </row>
    <row r="19" spans="2:7" x14ac:dyDescent="0.25">
      <c r="B19" s="3" t="s">
        <v>63</v>
      </c>
      <c r="C19" s="3"/>
      <c r="D19" s="3" t="s">
        <v>36</v>
      </c>
      <c r="E19" s="3"/>
      <c r="F19" s="3"/>
      <c r="G19" s="3"/>
    </row>
    <row r="20" spans="2:7" x14ac:dyDescent="0.25">
      <c r="B20" s="3" t="s">
        <v>63</v>
      </c>
      <c r="C20" s="3"/>
      <c r="D20" s="3"/>
      <c r="E20" s="3"/>
      <c r="F20" s="3"/>
      <c r="G20" s="3"/>
    </row>
    <row r="21" spans="2:7" x14ac:dyDescent="0.25">
      <c r="B21" s="5" t="s">
        <v>10</v>
      </c>
      <c r="C21" s="5"/>
      <c r="D21" s="5" t="s">
        <v>37</v>
      </c>
      <c r="E21" s="5"/>
      <c r="F21" s="5" t="s">
        <v>38</v>
      </c>
      <c r="G21" s="5"/>
    </row>
    <row r="22" spans="2:7" x14ac:dyDescent="0.25">
      <c r="B22" s="5" t="s">
        <v>63</v>
      </c>
      <c r="C22" s="5"/>
      <c r="D22" s="5" t="s">
        <v>39</v>
      </c>
      <c r="E22" s="5"/>
      <c r="F22" s="5"/>
      <c r="G22" s="5"/>
    </row>
    <row r="23" spans="2:7" x14ac:dyDescent="0.25">
      <c r="B23" s="5" t="s">
        <v>63</v>
      </c>
      <c r="C23" s="5"/>
      <c r="D23" s="5"/>
      <c r="E23" s="5"/>
      <c r="F23" s="5"/>
      <c r="G23" s="5"/>
    </row>
    <row r="24" spans="2:7" x14ac:dyDescent="0.25">
      <c r="B24" s="5" t="s">
        <v>63</v>
      </c>
      <c r="C24" s="5"/>
      <c r="D24" s="5"/>
      <c r="E24" s="5"/>
      <c r="F24" s="5"/>
      <c r="G24" s="5"/>
    </row>
    <row r="25" spans="2:7" x14ac:dyDescent="0.25">
      <c r="B25" s="5" t="s">
        <v>63</v>
      </c>
      <c r="C25" s="5"/>
      <c r="D25" s="5"/>
      <c r="E25" s="5"/>
      <c r="F25" s="5"/>
      <c r="G25" s="5"/>
    </row>
    <row r="26" spans="2:7" x14ac:dyDescent="0.25">
      <c r="B26" s="5" t="s">
        <v>63</v>
      </c>
      <c r="C26" s="5"/>
      <c r="D26" s="5"/>
      <c r="E26" s="5"/>
      <c r="F26" s="5"/>
      <c r="G26" s="5"/>
    </row>
    <row r="27" spans="2:7" x14ac:dyDescent="0.25">
      <c r="B27" s="1" t="s">
        <v>8</v>
      </c>
      <c r="C27" s="1"/>
      <c r="D27" s="1" t="s">
        <v>40</v>
      </c>
      <c r="E27" s="1" t="s">
        <v>41</v>
      </c>
      <c r="F27" s="1" t="s">
        <v>42</v>
      </c>
      <c r="G27" s="1"/>
    </row>
    <row r="28" spans="2:7" x14ac:dyDescent="0.25">
      <c r="B28" s="1" t="s">
        <v>63</v>
      </c>
      <c r="C28" s="1"/>
      <c r="D28" s="1"/>
      <c r="E28" s="1"/>
      <c r="F28" s="1"/>
      <c r="G28" s="1"/>
    </row>
    <row r="29" spans="2:7" x14ac:dyDescent="0.25">
      <c r="B29" s="1" t="s">
        <v>63</v>
      </c>
      <c r="C29" s="1"/>
      <c r="D29" s="1"/>
      <c r="E29" s="1"/>
      <c r="F29" s="1"/>
      <c r="G29" s="1"/>
    </row>
    <row r="30" spans="2:7" x14ac:dyDescent="0.25">
      <c r="B30" s="1" t="s">
        <v>63</v>
      </c>
      <c r="C30" s="1"/>
      <c r="D30" s="1"/>
      <c r="E30" s="1"/>
      <c r="F30" s="1"/>
      <c r="G30" s="1"/>
    </row>
    <row r="31" spans="2:7" x14ac:dyDescent="0.25">
      <c r="B31" s="1" t="s">
        <v>63</v>
      </c>
      <c r="C31" s="1"/>
      <c r="D31" s="1"/>
      <c r="E31" s="1"/>
      <c r="F31" s="1"/>
      <c r="G31" s="1"/>
    </row>
    <row r="32" spans="2:7" x14ac:dyDescent="0.25">
      <c r="B32" s="1" t="s">
        <v>63</v>
      </c>
      <c r="C32" s="1"/>
      <c r="D32" s="1"/>
      <c r="E32" s="1"/>
      <c r="F32" s="1"/>
      <c r="G32" s="1"/>
    </row>
    <row r="33" spans="2:7" x14ac:dyDescent="0.25">
      <c r="B33" s="5" t="s">
        <v>7</v>
      </c>
      <c r="C33" s="5"/>
      <c r="D33" s="5" t="s">
        <v>43</v>
      </c>
      <c r="E33" s="5" t="s">
        <v>44</v>
      </c>
      <c r="F33" s="5" t="s">
        <v>45</v>
      </c>
      <c r="G33" s="5"/>
    </row>
    <row r="34" spans="2:7" x14ac:dyDescent="0.25">
      <c r="B34" s="5" t="s">
        <v>63</v>
      </c>
      <c r="C34" s="5"/>
      <c r="D34" s="5"/>
      <c r="E34" s="5" t="s">
        <v>46</v>
      </c>
      <c r="F34" s="5"/>
      <c r="G34" s="5"/>
    </row>
    <row r="35" spans="2:7" x14ac:dyDescent="0.25">
      <c r="B35" s="5" t="s">
        <v>63</v>
      </c>
      <c r="C35" s="5"/>
      <c r="D35" s="5"/>
      <c r="E35" s="5"/>
      <c r="F35" s="5"/>
      <c r="G35" s="5"/>
    </row>
    <row r="36" spans="2:7" x14ac:dyDescent="0.25">
      <c r="B36" s="5" t="s">
        <v>63</v>
      </c>
      <c r="C36" s="5"/>
      <c r="D36" s="5"/>
      <c r="E36" s="5"/>
      <c r="F36" s="5"/>
      <c r="G36" s="5"/>
    </row>
    <row r="37" spans="2:7" x14ac:dyDescent="0.25">
      <c r="B37" s="5" t="s">
        <v>63</v>
      </c>
      <c r="C37" s="5"/>
      <c r="D37" s="5"/>
      <c r="E37" s="5"/>
      <c r="F37" s="5"/>
      <c r="G37" s="5"/>
    </row>
    <row r="38" spans="2:7" x14ac:dyDescent="0.25">
      <c r="B38" s="5" t="s">
        <v>63</v>
      </c>
      <c r="C38" s="5"/>
      <c r="D38" s="5"/>
      <c r="E38" s="5"/>
      <c r="F38" s="5"/>
      <c r="G38" s="5"/>
    </row>
    <row r="39" spans="2:7" x14ac:dyDescent="0.25">
      <c r="B39" s="1" t="s">
        <v>6</v>
      </c>
      <c r="C39" s="1"/>
      <c r="D39" s="1" t="s">
        <v>47</v>
      </c>
      <c r="E39" s="1" t="s">
        <v>48</v>
      </c>
      <c r="F39" s="1" t="s">
        <v>49</v>
      </c>
      <c r="G39" s="1"/>
    </row>
    <row r="40" spans="2:7" x14ac:dyDescent="0.25">
      <c r="B40" s="1" t="s">
        <v>63</v>
      </c>
      <c r="C40" s="1"/>
      <c r="D40" s="1"/>
      <c r="E40" s="1"/>
      <c r="F40" s="1" t="s">
        <v>50</v>
      </c>
      <c r="G40" s="1"/>
    </row>
    <row r="41" spans="2:7" x14ac:dyDescent="0.25">
      <c r="B41" s="1" t="s">
        <v>63</v>
      </c>
      <c r="C41" s="1"/>
      <c r="D41" s="1"/>
      <c r="E41" s="1"/>
      <c r="F41" s="1"/>
      <c r="G41" s="1"/>
    </row>
    <row r="42" spans="2:7" x14ac:dyDescent="0.25">
      <c r="B42" s="1" t="s">
        <v>63</v>
      </c>
      <c r="C42" s="1"/>
      <c r="D42" s="1"/>
      <c r="E42" s="1"/>
      <c r="F42" s="1"/>
      <c r="G42" s="1"/>
    </row>
    <row r="43" spans="2:7" x14ac:dyDescent="0.25">
      <c r="B43" s="1" t="s">
        <v>63</v>
      </c>
      <c r="C43" s="1"/>
      <c r="D43" s="1"/>
      <c r="E43" s="1"/>
      <c r="F43" s="1"/>
      <c r="G43" s="1"/>
    </row>
    <row r="44" spans="2:7" x14ac:dyDescent="0.25">
      <c r="B44" s="1"/>
      <c r="C44" s="1"/>
      <c r="D44" s="1"/>
      <c r="E44" s="1"/>
      <c r="F44" s="1"/>
      <c r="G44" s="1"/>
    </row>
    <row r="45" spans="2:7" x14ac:dyDescent="0.25">
      <c r="B45" s="5" t="s">
        <v>5</v>
      </c>
      <c r="C45" s="5"/>
      <c r="D45" s="5" t="s">
        <v>51</v>
      </c>
      <c r="E45" s="5"/>
      <c r="F45" s="5" t="s">
        <v>52</v>
      </c>
      <c r="G45" s="5"/>
    </row>
    <row r="46" spans="2:7" x14ac:dyDescent="0.25">
      <c r="B46" s="5" t="s">
        <v>63</v>
      </c>
      <c r="C46" s="5"/>
      <c r="D46" s="5" t="s">
        <v>53</v>
      </c>
      <c r="E46" s="5"/>
      <c r="F46" s="5"/>
      <c r="G46" s="5"/>
    </row>
    <row r="47" spans="2:7" x14ac:dyDescent="0.25">
      <c r="B47" s="5" t="s">
        <v>63</v>
      </c>
      <c r="C47" s="5"/>
      <c r="D47" s="5" t="s">
        <v>54</v>
      </c>
      <c r="E47" s="5"/>
      <c r="F47" s="5"/>
      <c r="G47" s="5"/>
    </row>
    <row r="48" spans="2:7" x14ac:dyDescent="0.25">
      <c r="B48" s="5" t="s">
        <v>63</v>
      </c>
      <c r="C48" s="5"/>
      <c r="D48" s="5" t="s">
        <v>55</v>
      </c>
      <c r="E48" s="5"/>
      <c r="F48" s="5"/>
      <c r="G48" s="5"/>
    </row>
    <row r="49" spans="2:7" x14ac:dyDescent="0.25">
      <c r="B49" s="5" t="s">
        <v>63</v>
      </c>
      <c r="C49" s="5"/>
      <c r="D49" s="5" t="s">
        <v>56</v>
      </c>
      <c r="E49" s="5"/>
      <c r="F49" s="5"/>
      <c r="G49" s="5"/>
    </row>
    <row r="50" spans="2:7" x14ac:dyDescent="0.25">
      <c r="B50" s="5" t="s">
        <v>63</v>
      </c>
      <c r="C50" s="5"/>
      <c r="D50" s="5"/>
      <c r="E50" s="5"/>
      <c r="F50" s="5"/>
      <c r="G50" s="5"/>
    </row>
    <row r="51" spans="2:7" x14ac:dyDescent="0.25">
      <c r="B51" s="1" t="s">
        <v>4</v>
      </c>
      <c r="C51" s="1"/>
      <c r="D51" s="1" t="s">
        <v>57</v>
      </c>
      <c r="E51" s="1" t="s">
        <v>58</v>
      </c>
      <c r="F51" s="1" t="s">
        <v>59</v>
      </c>
      <c r="G51" s="1" t="s">
        <v>60</v>
      </c>
    </row>
    <row r="52" spans="2:7" x14ac:dyDescent="0.25">
      <c r="B52" s="1"/>
      <c r="C52" s="1"/>
      <c r="D52" s="1" t="s">
        <v>61</v>
      </c>
      <c r="E52" s="1" t="s">
        <v>62</v>
      </c>
      <c r="F52" s="1"/>
      <c r="G52" s="1"/>
    </row>
    <row r="53" spans="2:7" x14ac:dyDescent="0.25">
      <c r="B53" s="1"/>
      <c r="C53" s="1"/>
      <c r="D53" s="1"/>
      <c r="E53" s="1"/>
      <c r="F53" s="1"/>
      <c r="G53" s="1"/>
    </row>
    <row r="54" spans="2:7" x14ac:dyDescent="0.25">
      <c r="B54" s="1"/>
      <c r="C54" s="1"/>
      <c r="D54" s="1"/>
      <c r="E54" s="1"/>
      <c r="F54" s="1"/>
      <c r="G54" s="1"/>
    </row>
    <row r="55" spans="2:7" x14ac:dyDescent="0.25">
      <c r="B55" s="1"/>
      <c r="C55" s="1"/>
      <c r="D55" s="1"/>
      <c r="E55" s="1"/>
      <c r="F55" s="1"/>
      <c r="G55" s="1"/>
    </row>
    <row r="56" spans="2:7" x14ac:dyDescent="0.25">
      <c r="B56" s="1"/>
      <c r="C56" s="1"/>
      <c r="D56" s="1"/>
      <c r="E56" s="1"/>
      <c r="F56" s="1"/>
      <c r="G56" s="1"/>
    </row>
  </sheetData>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00A6A-03E1-4A61-955C-D353FB96D7B4}">
  <sheetPr codeName="Sheet11"/>
  <dimension ref="A1:E616"/>
  <sheetViews>
    <sheetView topLeftCell="A403" zoomScale="70" zoomScaleNormal="70" workbookViewId="0">
      <selection activeCell="C3" sqref="C3"/>
    </sheetView>
  </sheetViews>
  <sheetFormatPr defaultRowHeight="15" x14ac:dyDescent="0.25"/>
  <cols>
    <col min="1" max="1" width="45" bestFit="1" customWidth="1"/>
    <col min="2" max="2" width="62" customWidth="1"/>
    <col min="3" max="3" width="51.42578125" bestFit="1" customWidth="1"/>
    <col min="4" max="4" width="63.140625" customWidth="1"/>
    <col min="5" max="5" width="36.85546875" customWidth="1"/>
  </cols>
  <sheetData>
    <row r="1" spans="1:5" x14ac:dyDescent="0.25">
      <c r="B1" t="s">
        <v>512</v>
      </c>
      <c r="C1" t="s">
        <v>513</v>
      </c>
      <c r="D1" t="s">
        <v>514</v>
      </c>
      <c r="E1" s="20" t="s">
        <v>33</v>
      </c>
    </row>
    <row r="2" spans="1:5" x14ac:dyDescent="0.25">
      <c r="A2" t="s">
        <v>37</v>
      </c>
      <c r="B2" s="17" t="s">
        <v>515</v>
      </c>
      <c r="C2" t="s">
        <v>516</v>
      </c>
      <c r="D2" t="s">
        <v>517</v>
      </c>
      <c r="E2" s="21">
        <f>MATCH(CurrProcess,A:A,0)</f>
        <v>275</v>
      </c>
    </row>
    <row r="3" spans="1:5" x14ac:dyDescent="0.25">
      <c r="B3" s="17" t="s">
        <v>518</v>
      </c>
      <c r="C3" t="s">
        <v>519</v>
      </c>
      <c r="D3" t="s">
        <v>520</v>
      </c>
    </row>
    <row r="4" spans="1:5" x14ac:dyDescent="0.25">
      <c r="B4" s="17" t="s">
        <v>521</v>
      </c>
      <c r="C4" t="s">
        <v>522</v>
      </c>
      <c r="D4" t="s">
        <v>523</v>
      </c>
    </row>
    <row r="5" spans="1:5" x14ac:dyDescent="0.25">
      <c r="B5" s="17" t="s">
        <v>524</v>
      </c>
      <c r="C5" t="s">
        <v>525</v>
      </c>
      <c r="D5" t="s">
        <v>526</v>
      </c>
    </row>
    <row r="6" spans="1:5" x14ac:dyDescent="0.25">
      <c r="B6" s="17" t="s">
        <v>527</v>
      </c>
      <c r="C6" t="s">
        <v>528</v>
      </c>
    </row>
    <row r="7" spans="1:5" x14ac:dyDescent="0.25">
      <c r="B7" s="17" t="s">
        <v>529</v>
      </c>
      <c r="C7" t="s">
        <v>530</v>
      </c>
    </row>
    <row r="8" spans="1:5" x14ac:dyDescent="0.25">
      <c r="B8" s="17"/>
      <c r="C8" t="s">
        <v>531</v>
      </c>
    </row>
    <row r="9" spans="1:5" x14ac:dyDescent="0.25">
      <c r="B9" s="17"/>
      <c r="C9" t="s">
        <v>532</v>
      </c>
    </row>
    <row r="10" spans="1:5" ht="12.75" customHeight="1" x14ac:dyDescent="0.25">
      <c r="B10" s="17"/>
    </row>
    <row r="11" spans="1:5" ht="12.75" customHeight="1" x14ac:dyDescent="0.25">
      <c r="B11" s="17"/>
    </row>
    <row r="12" spans="1:5" ht="12.75" customHeight="1" x14ac:dyDescent="0.25">
      <c r="B12" s="17"/>
    </row>
    <row r="13" spans="1:5" ht="12.75" customHeight="1" x14ac:dyDescent="0.25">
      <c r="B13" s="17"/>
    </row>
    <row r="14" spans="1:5" ht="12.75" customHeight="1" x14ac:dyDescent="0.25">
      <c r="B14" s="17"/>
    </row>
    <row r="15" spans="1:5" x14ac:dyDescent="0.25">
      <c r="B15" t="s">
        <v>512</v>
      </c>
      <c r="C15" t="s">
        <v>513</v>
      </c>
      <c r="D15" t="s">
        <v>514</v>
      </c>
    </row>
    <row r="16" spans="1:5" x14ac:dyDescent="0.25">
      <c r="A16" t="s">
        <v>39</v>
      </c>
      <c r="B16" s="19" t="s">
        <v>521</v>
      </c>
      <c r="C16" t="s">
        <v>533</v>
      </c>
      <c r="D16" t="s">
        <v>534</v>
      </c>
    </row>
    <row r="17" spans="1:4" x14ac:dyDescent="0.25">
      <c r="B17" s="19" t="s">
        <v>524</v>
      </c>
      <c r="C17" t="s">
        <v>531</v>
      </c>
      <c r="D17" t="s">
        <v>535</v>
      </c>
    </row>
    <row r="18" spans="1:4" x14ac:dyDescent="0.25">
      <c r="B18" s="19" t="s">
        <v>527</v>
      </c>
      <c r="C18" t="s">
        <v>525</v>
      </c>
      <c r="D18" t="s">
        <v>526</v>
      </c>
    </row>
    <row r="19" spans="1:4" x14ac:dyDescent="0.25">
      <c r="B19" s="19" t="s">
        <v>517</v>
      </c>
      <c r="C19" t="s">
        <v>536</v>
      </c>
      <c r="D19" t="s">
        <v>523</v>
      </c>
    </row>
    <row r="20" spans="1:4" x14ac:dyDescent="0.25">
      <c r="B20" s="19" t="s">
        <v>520</v>
      </c>
    </row>
    <row r="21" spans="1:4" x14ac:dyDescent="0.25">
      <c r="B21" s="19" t="s">
        <v>537</v>
      </c>
    </row>
    <row r="22" spans="1:4" x14ac:dyDescent="0.25">
      <c r="B22" s="19" t="s">
        <v>538</v>
      </c>
    </row>
    <row r="23" spans="1:4" x14ac:dyDescent="0.25">
      <c r="B23" s="19" t="s">
        <v>434</v>
      </c>
    </row>
    <row r="24" spans="1:4" x14ac:dyDescent="0.25">
      <c r="B24" s="19" t="s">
        <v>539</v>
      </c>
    </row>
    <row r="25" spans="1:4" x14ac:dyDescent="0.25">
      <c r="B25" s="19"/>
    </row>
    <row r="26" spans="1:4" x14ac:dyDescent="0.25">
      <c r="B26" s="19"/>
    </row>
    <row r="27" spans="1:4" x14ac:dyDescent="0.25">
      <c r="B27" s="19"/>
    </row>
    <row r="28" spans="1:4" x14ac:dyDescent="0.25">
      <c r="B28" s="19"/>
    </row>
    <row r="31" spans="1:4" x14ac:dyDescent="0.25">
      <c r="B31" t="s">
        <v>512</v>
      </c>
      <c r="C31" t="s">
        <v>513</v>
      </c>
      <c r="D31" t="s">
        <v>514</v>
      </c>
    </row>
    <row r="32" spans="1:4" x14ac:dyDescent="0.25">
      <c r="A32" t="s">
        <v>38</v>
      </c>
      <c r="B32" s="17" t="s">
        <v>534</v>
      </c>
      <c r="C32" t="s">
        <v>540</v>
      </c>
      <c r="D32" t="s">
        <v>541</v>
      </c>
    </row>
    <row r="33" spans="1:4" x14ac:dyDescent="0.25">
      <c r="B33" s="17" t="s">
        <v>535</v>
      </c>
      <c r="C33" t="s">
        <v>542</v>
      </c>
      <c r="D33" t="s">
        <v>543</v>
      </c>
    </row>
    <row r="34" spans="1:4" x14ac:dyDescent="0.25">
      <c r="B34" s="17" t="s">
        <v>544</v>
      </c>
      <c r="C34" t="s">
        <v>545</v>
      </c>
      <c r="D34" t="s">
        <v>546</v>
      </c>
    </row>
    <row r="35" spans="1:4" x14ac:dyDescent="0.25">
      <c r="B35" s="17" t="s">
        <v>547</v>
      </c>
      <c r="C35" t="s">
        <v>548</v>
      </c>
      <c r="D35" t="s">
        <v>549</v>
      </c>
    </row>
    <row r="36" spans="1:4" x14ac:dyDescent="0.25">
      <c r="B36" s="17" t="s">
        <v>550</v>
      </c>
      <c r="C36" t="s">
        <v>528</v>
      </c>
      <c r="D36" t="s">
        <v>523</v>
      </c>
    </row>
    <row r="37" spans="1:4" x14ac:dyDescent="0.25">
      <c r="B37" s="17" t="s">
        <v>551</v>
      </c>
      <c r="C37" t="s">
        <v>552</v>
      </c>
      <c r="D37" t="s">
        <v>553</v>
      </c>
    </row>
    <row r="38" spans="1:4" x14ac:dyDescent="0.25">
      <c r="B38" s="17"/>
      <c r="D38" t="s">
        <v>554</v>
      </c>
    </row>
    <row r="39" spans="1:4" x14ac:dyDescent="0.25">
      <c r="B39" s="17"/>
      <c r="D39" t="s">
        <v>555</v>
      </c>
    </row>
    <row r="40" spans="1:4" x14ac:dyDescent="0.25">
      <c r="B40" s="17"/>
    </row>
    <row r="41" spans="1:4" x14ac:dyDescent="0.25">
      <c r="B41" s="17"/>
    </row>
    <row r="42" spans="1:4" x14ac:dyDescent="0.25">
      <c r="B42" s="17"/>
    </row>
    <row r="43" spans="1:4" x14ac:dyDescent="0.25">
      <c r="B43" s="17"/>
    </row>
    <row r="44" spans="1:4" x14ac:dyDescent="0.25">
      <c r="B44" s="17"/>
    </row>
    <row r="45" spans="1:4" x14ac:dyDescent="0.25">
      <c r="B45" t="s">
        <v>512</v>
      </c>
      <c r="C45" t="s">
        <v>513</v>
      </c>
      <c r="D45" t="s">
        <v>514</v>
      </c>
    </row>
    <row r="46" spans="1:4" x14ac:dyDescent="0.25">
      <c r="A46" t="s">
        <v>40</v>
      </c>
      <c r="B46" s="19" t="s">
        <v>515</v>
      </c>
      <c r="C46" t="s">
        <v>556</v>
      </c>
      <c r="D46" t="s">
        <v>557</v>
      </c>
    </row>
    <row r="47" spans="1:4" x14ac:dyDescent="0.25">
      <c r="B47" s="19" t="s">
        <v>518</v>
      </c>
      <c r="C47" t="s">
        <v>558</v>
      </c>
      <c r="D47" t="s">
        <v>559</v>
      </c>
    </row>
    <row r="48" spans="1:4" x14ac:dyDescent="0.25">
      <c r="B48" s="19" t="s">
        <v>521</v>
      </c>
      <c r="C48" t="s">
        <v>560</v>
      </c>
      <c r="D48" t="s">
        <v>561</v>
      </c>
    </row>
    <row r="49" spans="1:4" x14ac:dyDescent="0.25">
      <c r="B49" s="19" t="s">
        <v>551</v>
      </c>
      <c r="C49" t="s">
        <v>562</v>
      </c>
      <c r="D49" t="s">
        <v>563</v>
      </c>
    </row>
    <row r="50" spans="1:4" x14ac:dyDescent="0.25">
      <c r="B50" s="19"/>
      <c r="C50" t="s">
        <v>564</v>
      </c>
      <c r="D50" t="s">
        <v>565</v>
      </c>
    </row>
    <row r="51" spans="1:4" x14ac:dyDescent="0.25">
      <c r="B51" s="19"/>
      <c r="D51" t="s">
        <v>555</v>
      </c>
    </row>
    <row r="52" spans="1:4" x14ac:dyDescent="0.25">
      <c r="B52" s="19"/>
    </row>
    <row r="53" spans="1:4" x14ac:dyDescent="0.25">
      <c r="B53" s="19"/>
    </row>
    <row r="54" spans="1:4" x14ac:dyDescent="0.25">
      <c r="B54" s="19"/>
    </row>
    <row r="55" spans="1:4" x14ac:dyDescent="0.25">
      <c r="B55" s="19"/>
    </row>
    <row r="56" spans="1:4" x14ac:dyDescent="0.25">
      <c r="B56" s="19"/>
    </row>
    <row r="57" spans="1:4" x14ac:dyDescent="0.25">
      <c r="B57" s="19"/>
    </row>
    <row r="58" spans="1:4" x14ac:dyDescent="0.25">
      <c r="B58" s="19"/>
    </row>
    <row r="59" spans="1:4" x14ac:dyDescent="0.25">
      <c r="B59" t="s">
        <v>512</v>
      </c>
      <c r="C59" t="s">
        <v>513</v>
      </c>
      <c r="D59" t="s">
        <v>514</v>
      </c>
    </row>
    <row r="60" spans="1:4" x14ac:dyDescent="0.25">
      <c r="A60" t="s">
        <v>41</v>
      </c>
      <c r="B60" s="17" t="s">
        <v>557</v>
      </c>
      <c r="C60" t="s">
        <v>566</v>
      </c>
      <c r="D60" t="s">
        <v>523</v>
      </c>
    </row>
    <row r="61" spans="1:4" x14ac:dyDescent="0.25">
      <c r="B61" s="17" t="s">
        <v>559</v>
      </c>
      <c r="C61" t="s">
        <v>567</v>
      </c>
      <c r="D61" t="s">
        <v>553</v>
      </c>
    </row>
    <row r="62" spans="1:4" x14ac:dyDescent="0.25">
      <c r="B62" s="17" t="s">
        <v>563</v>
      </c>
      <c r="C62" t="s">
        <v>568</v>
      </c>
      <c r="D62" t="s">
        <v>554</v>
      </c>
    </row>
    <row r="63" spans="1:4" x14ac:dyDescent="0.25">
      <c r="B63" s="17" t="s">
        <v>547</v>
      </c>
      <c r="C63" t="s">
        <v>569</v>
      </c>
      <c r="D63" t="s">
        <v>555</v>
      </c>
    </row>
    <row r="64" spans="1:4" x14ac:dyDescent="0.25">
      <c r="B64" s="17" t="s">
        <v>550</v>
      </c>
    </row>
    <row r="65" spans="1:4" x14ac:dyDescent="0.25">
      <c r="B65" s="17" t="s">
        <v>570</v>
      </c>
    </row>
    <row r="66" spans="1:4" x14ac:dyDescent="0.25">
      <c r="B66" s="17" t="s">
        <v>571</v>
      </c>
    </row>
    <row r="67" spans="1:4" x14ac:dyDescent="0.25">
      <c r="B67" s="17" t="s">
        <v>572</v>
      </c>
    </row>
    <row r="68" spans="1:4" x14ac:dyDescent="0.25">
      <c r="B68" s="17" t="s">
        <v>573</v>
      </c>
    </row>
    <row r="69" spans="1:4" x14ac:dyDescent="0.25">
      <c r="B69" s="17" t="s">
        <v>574</v>
      </c>
    </row>
    <row r="70" spans="1:4" x14ac:dyDescent="0.25">
      <c r="B70" s="17"/>
    </row>
    <row r="71" spans="1:4" x14ac:dyDescent="0.25">
      <c r="B71" s="17"/>
    </row>
    <row r="72" spans="1:4" x14ac:dyDescent="0.25">
      <c r="B72" s="17"/>
    </row>
    <row r="73" spans="1:4" x14ac:dyDescent="0.25">
      <c r="B73" t="s">
        <v>512</v>
      </c>
      <c r="C73" t="s">
        <v>513</v>
      </c>
      <c r="D73" t="s">
        <v>514</v>
      </c>
    </row>
    <row r="74" spans="1:4" x14ac:dyDescent="0.25">
      <c r="A74" t="s">
        <v>42</v>
      </c>
      <c r="B74" s="19" t="s">
        <v>557</v>
      </c>
      <c r="C74" t="s">
        <v>575</v>
      </c>
      <c r="D74" t="s">
        <v>570</v>
      </c>
    </row>
    <row r="75" spans="1:4" x14ac:dyDescent="0.25">
      <c r="B75" s="19" t="s">
        <v>559</v>
      </c>
      <c r="C75" t="s">
        <v>576</v>
      </c>
      <c r="D75" t="s">
        <v>577</v>
      </c>
    </row>
    <row r="76" spans="1:4" x14ac:dyDescent="0.25">
      <c r="B76" s="19" t="s">
        <v>561</v>
      </c>
      <c r="C76" t="s">
        <v>578</v>
      </c>
      <c r="D76" t="s">
        <v>579</v>
      </c>
    </row>
    <row r="77" spans="1:4" x14ac:dyDescent="0.25">
      <c r="B77" s="19" t="s">
        <v>518</v>
      </c>
      <c r="C77" t="s">
        <v>580</v>
      </c>
      <c r="D77" t="s">
        <v>553</v>
      </c>
    </row>
    <row r="78" spans="1:4" x14ac:dyDescent="0.25">
      <c r="B78" s="19" t="s">
        <v>547</v>
      </c>
      <c r="C78" t="s">
        <v>581</v>
      </c>
      <c r="D78" t="s">
        <v>582</v>
      </c>
    </row>
    <row r="79" spans="1:4" x14ac:dyDescent="0.25">
      <c r="B79" s="19" t="s">
        <v>550</v>
      </c>
      <c r="C79" t="s">
        <v>583</v>
      </c>
      <c r="D79" t="s">
        <v>523</v>
      </c>
    </row>
    <row r="80" spans="1:4" x14ac:dyDescent="0.25">
      <c r="B80" s="19" t="s">
        <v>584</v>
      </c>
      <c r="C80" t="s">
        <v>585</v>
      </c>
      <c r="D80" t="s">
        <v>586</v>
      </c>
    </row>
    <row r="81" spans="1:4" x14ac:dyDescent="0.25">
      <c r="B81" s="19"/>
      <c r="C81" t="s">
        <v>587</v>
      </c>
      <c r="D81" t="s">
        <v>554</v>
      </c>
    </row>
    <row r="82" spans="1:4" x14ac:dyDescent="0.25">
      <c r="B82" s="19"/>
      <c r="C82" t="s">
        <v>588</v>
      </c>
      <c r="D82" t="s">
        <v>589</v>
      </c>
    </row>
    <row r="83" spans="1:4" x14ac:dyDescent="0.25">
      <c r="B83" s="19"/>
      <c r="C83" t="s">
        <v>590</v>
      </c>
      <c r="D83" t="s">
        <v>591</v>
      </c>
    </row>
    <row r="84" spans="1:4" x14ac:dyDescent="0.25">
      <c r="B84" s="19"/>
    </row>
    <row r="85" spans="1:4" x14ac:dyDescent="0.25">
      <c r="B85" s="19"/>
    </row>
    <row r="86" spans="1:4" x14ac:dyDescent="0.25">
      <c r="B86" s="19"/>
    </row>
    <row r="87" spans="1:4" x14ac:dyDescent="0.25">
      <c r="B87" t="s">
        <v>512</v>
      </c>
      <c r="C87" t="s">
        <v>592</v>
      </c>
      <c r="D87" t="s">
        <v>514</v>
      </c>
    </row>
    <row r="88" spans="1:4" x14ac:dyDescent="0.25">
      <c r="A88" t="s">
        <v>19</v>
      </c>
      <c r="B88" s="17" t="s">
        <v>593</v>
      </c>
      <c r="C88" t="s">
        <v>594</v>
      </c>
      <c r="D88" t="s">
        <v>595</v>
      </c>
    </row>
    <row r="89" spans="1:4" x14ac:dyDescent="0.25">
      <c r="B89" s="17" t="s">
        <v>596</v>
      </c>
      <c r="C89" t="s">
        <v>597</v>
      </c>
    </row>
    <row r="90" spans="1:4" x14ac:dyDescent="0.25">
      <c r="B90" s="17" t="s">
        <v>515</v>
      </c>
      <c r="C90" t="s">
        <v>598</v>
      </c>
    </row>
    <row r="91" spans="1:4" x14ac:dyDescent="0.25">
      <c r="B91" s="17" t="s">
        <v>599</v>
      </c>
      <c r="C91" t="s">
        <v>600</v>
      </c>
    </row>
    <row r="92" spans="1:4" x14ac:dyDescent="0.25">
      <c r="B92" s="17"/>
    </row>
    <row r="93" spans="1:4" x14ac:dyDescent="0.25">
      <c r="B93" s="17"/>
    </row>
    <row r="94" spans="1:4" x14ac:dyDescent="0.25">
      <c r="B94" s="17"/>
    </row>
    <row r="95" spans="1:4" x14ac:dyDescent="0.25">
      <c r="B95" s="17"/>
    </row>
    <row r="96" spans="1:4" x14ac:dyDescent="0.25">
      <c r="B96" s="17"/>
    </row>
    <row r="97" spans="1:4" x14ac:dyDescent="0.25">
      <c r="B97" s="17"/>
    </row>
    <row r="98" spans="1:4" x14ac:dyDescent="0.25">
      <c r="B98" s="17"/>
    </row>
    <row r="99" spans="1:4" x14ac:dyDescent="0.25">
      <c r="B99" s="17"/>
    </row>
    <row r="100" spans="1:4" x14ac:dyDescent="0.25">
      <c r="B100" s="17"/>
    </row>
    <row r="103" spans="1:4" x14ac:dyDescent="0.25">
      <c r="B103" t="s">
        <v>512</v>
      </c>
      <c r="C103" t="s">
        <v>592</v>
      </c>
      <c r="D103" t="s">
        <v>514</v>
      </c>
    </row>
    <row r="104" spans="1:4" x14ac:dyDescent="0.25">
      <c r="A104" t="s">
        <v>24</v>
      </c>
      <c r="B104" s="19" t="s">
        <v>595</v>
      </c>
      <c r="C104" t="s">
        <v>597</v>
      </c>
      <c r="D104" t="s">
        <v>601</v>
      </c>
    </row>
    <row r="105" spans="1:4" x14ac:dyDescent="0.25">
      <c r="B105" s="19" t="s">
        <v>596</v>
      </c>
      <c r="C105" t="s">
        <v>598</v>
      </c>
    </row>
    <row r="106" spans="1:4" x14ac:dyDescent="0.25">
      <c r="B106" s="19" t="s">
        <v>515</v>
      </c>
      <c r="C106" t="s">
        <v>600</v>
      </c>
    </row>
    <row r="107" spans="1:4" x14ac:dyDescent="0.25">
      <c r="B107" s="19" t="s">
        <v>599</v>
      </c>
    </row>
    <row r="108" spans="1:4" x14ac:dyDescent="0.25">
      <c r="B108" s="19"/>
    </row>
    <row r="109" spans="1:4" x14ac:dyDescent="0.25">
      <c r="B109" s="19"/>
    </row>
    <row r="110" spans="1:4" x14ac:dyDescent="0.25">
      <c r="B110" s="19"/>
    </row>
    <row r="111" spans="1:4" x14ac:dyDescent="0.25">
      <c r="B111" s="19"/>
    </row>
    <row r="112" spans="1:4" x14ac:dyDescent="0.25">
      <c r="B112" s="19"/>
    </row>
    <row r="113" spans="1:4" x14ac:dyDescent="0.25">
      <c r="B113" s="19"/>
    </row>
    <row r="114" spans="1:4" x14ac:dyDescent="0.25">
      <c r="B114" s="19"/>
    </row>
    <row r="115" spans="1:4" x14ac:dyDescent="0.25">
      <c r="B115" s="19"/>
    </row>
    <row r="116" spans="1:4" x14ac:dyDescent="0.25">
      <c r="B116" s="19"/>
    </row>
    <row r="118" spans="1:4" x14ac:dyDescent="0.25">
      <c r="B118" t="s">
        <v>512</v>
      </c>
      <c r="C118" t="s">
        <v>592</v>
      </c>
      <c r="D118" t="s">
        <v>514</v>
      </c>
    </row>
    <row r="119" spans="1:4" x14ac:dyDescent="0.25">
      <c r="A119" t="s">
        <v>20</v>
      </c>
      <c r="B119" s="17" t="s">
        <v>601</v>
      </c>
      <c r="C119" t="s">
        <v>597</v>
      </c>
      <c r="D119" t="s">
        <v>551</v>
      </c>
    </row>
    <row r="120" spans="1:4" x14ac:dyDescent="0.25">
      <c r="B120" s="17" t="s">
        <v>602</v>
      </c>
      <c r="C120" t="s">
        <v>598</v>
      </c>
    </row>
    <row r="121" spans="1:4" x14ac:dyDescent="0.25">
      <c r="B121" s="17" t="s">
        <v>515</v>
      </c>
      <c r="C121" t="s">
        <v>600</v>
      </c>
    </row>
    <row r="122" spans="1:4" x14ac:dyDescent="0.25">
      <c r="B122" s="17" t="s">
        <v>599</v>
      </c>
    </row>
    <row r="123" spans="1:4" x14ac:dyDescent="0.25">
      <c r="B123" s="17"/>
    </row>
    <row r="124" spans="1:4" x14ac:dyDescent="0.25">
      <c r="B124" s="17"/>
    </row>
    <row r="125" spans="1:4" x14ac:dyDescent="0.25">
      <c r="B125" s="17"/>
    </row>
    <row r="126" spans="1:4" x14ac:dyDescent="0.25">
      <c r="B126" s="17"/>
    </row>
    <row r="127" spans="1:4" x14ac:dyDescent="0.25">
      <c r="B127" s="17"/>
    </row>
    <row r="128" spans="1:4" x14ac:dyDescent="0.25">
      <c r="B128" s="17"/>
    </row>
    <row r="129" spans="1:4" x14ac:dyDescent="0.25">
      <c r="B129" s="17"/>
    </row>
    <row r="130" spans="1:4" x14ac:dyDescent="0.25">
      <c r="B130" s="17"/>
    </row>
    <row r="131" spans="1:4" x14ac:dyDescent="0.25">
      <c r="B131" s="17"/>
    </row>
    <row r="133" spans="1:4" x14ac:dyDescent="0.25">
      <c r="B133" t="s">
        <v>512</v>
      </c>
      <c r="C133" t="s">
        <v>592</v>
      </c>
      <c r="D133" t="s">
        <v>514</v>
      </c>
    </row>
    <row r="134" spans="1:4" x14ac:dyDescent="0.25">
      <c r="A134" t="s">
        <v>21</v>
      </c>
      <c r="B134" s="19" t="s">
        <v>551</v>
      </c>
      <c r="C134" t="s">
        <v>597</v>
      </c>
      <c r="D134" t="s">
        <v>584</v>
      </c>
    </row>
    <row r="135" spans="1:4" x14ac:dyDescent="0.25">
      <c r="B135" s="19" t="s">
        <v>603</v>
      </c>
      <c r="C135" t="s">
        <v>598</v>
      </c>
      <c r="D135" t="s">
        <v>523</v>
      </c>
    </row>
    <row r="136" spans="1:4" x14ac:dyDescent="0.25">
      <c r="B136" s="19" t="s">
        <v>604</v>
      </c>
      <c r="D136" t="s">
        <v>571</v>
      </c>
    </row>
    <row r="137" spans="1:4" x14ac:dyDescent="0.25">
      <c r="B137" s="19" t="s">
        <v>605</v>
      </c>
      <c r="D137" t="s">
        <v>572</v>
      </c>
    </row>
    <row r="138" spans="1:4" x14ac:dyDescent="0.25">
      <c r="B138" s="19" t="s">
        <v>606</v>
      </c>
      <c r="D138" t="s">
        <v>574</v>
      </c>
    </row>
    <row r="139" spans="1:4" x14ac:dyDescent="0.25">
      <c r="B139" s="19" t="s">
        <v>607</v>
      </c>
      <c r="D139" t="s">
        <v>573</v>
      </c>
    </row>
    <row r="140" spans="1:4" x14ac:dyDescent="0.25">
      <c r="B140" s="19"/>
      <c r="D140" t="s">
        <v>547</v>
      </c>
    </row>
    <row r="141" spans="1:4" x14ac:dyDescent="0.25">
      <c r="B141" s="19"/>
    </row>
    <row r="142" spans="1:4" x14ac:dyDescent="0.25">
      <c r="B142" s="19"/>
    </row>
    <row r="143" spans="1:4" x14ac:dyDescent="0.25">
      <c r="B143" s="19"/>
    </row>
    <row r="144" spans="1:4" x14ac:dyDescent="0.25">
      <c r="B144" s="19"/>
    </row>
    <row r="145" spans="1:4" x14ac:dyDescent="0.25">
      <c r="B145" s="19"/>
    </row>
    <row r="146" spans="1:4" x14ac:dyDescent="0.25">
      <c r="B146" s="19"/>
    </row>
    <row r="147" spans="1:4" x14ac:dyDescent="0.25">
      <c r="B147" t="s">
        <v>512</v>
      </c>
      <c r="C147" t="s">
        <v>592</v>
      </c>
      <c r="D147" t="s">
        <v>514</v>
      </c>
    </row>
    <row r="148" spans="1:4" x14ac:dyDescent="0.25">
      <c r="A148" t="s">
        <v>22</v>
      </c>
      <c r="B148" s="17" t="s">
        <v>551</v>
      </c>
      <c r="C148" t="s">
        <v>597</v>
      </c>
      <c r="D148" t="s">
        <v>553</v>
      </c>
    </row>
    <row r="149" spans="1:4" x14ac:dyDescent="0.25">
      <c r="B149" s="17" t="s">
        <v>547</v>
      </c>
      <c r="C149" t="s">
        <v>608</v>
      </c>
      <c r="D149" t="s">
        <v>582</v>
      </c>
    </row>
    <row r="150" spans="1:4" x14ac:dyDescent="0.25">
      <c r="B150" s="17" t="s">
        <v>609</v>
      </c>
      <c r="C150" t="s">
        <v>610</v>
      </c>
      <c r="D150" t="s">
        <v>611</v>
      </c>
    </row>
    <row r="151" spans="1:4" x14ac:dyDescent="0.25">
      <c r="B151" s="17"/>
      <c r="C151" t="s">
        <v>612</v>
      </c>
      <c r="D151" t="s">
        <v>586</v>
      </c>
    </row>
    <row r="152" spans="1:4" x14ac:dyDescent="0.25">
      <c r="B152" s="17"/>
      <c r="D152" t="s">
        <v>523</v>
      </c>
    </row>
    <row r="153" spans="1:4" x14ac:dyDescent="0.25">
      <c r="B153" s="17"/>
    </row>
    <row r="154" spans="1:4" x14ac:dyDescent="0.25">
      <c r="B154" s="17"/>
    </row>
    <row r="155" spans="1:4" x14ac:dyDescent="0.25">
      <c r="B155" s="17"/>
    </row>
    <row r="156" spans="1:4" x14ac:dyDescent="0.25">
      <c r="B156" s="17"/>
    </row>
    <row r="157" spans="1:4" x14ac:dyDescent="0.25">
      <c r="B157" s="17"/>
    </row>
    <row r="158" spans="1:4" x14ac:dyDescent="0.25">
      <c r="B158" s="17"/>
    </row>
    <row r="159" spans="1:4" x14ac:dyDescent="0.25">
      <c r="B159" s="17"/>
    </row>
    <row r="160" spans="1:4" x14ac:dyDescent="0.25">
      <c r="B160" s="17"/>
    </row>
    <row r="161" spans="1:4" x14ac:dyDescent="0.25">
      <c r="B161" t="s">
        <v>512</v>
      </c>
      <c r="C161" t="s">
        <v>592</v>
      </c>
      <c r="D161" t="s">
        <v>514</v>
      </c>
    </row>
    <row r="162" spans="1:4" x14ac:dyDescent="0.25">
      <c r="A162" t="s">
        <v>25</v>
      </c>
      <c r="B162" s="19" t="s">
        <v>551</v>
      </c>
      <c r="C162" t="s">
        <v>597</v>
      </c>
      <c r="D162" t="s">
        <v>550</v>
      </c>
    </row>
    <row r="163" spans="1:4" x14ac:dyDescent="0.25">
      <c r="B163" s="19" t="s">
        <v>523</v>
      </c>
      <c r="C163" t="s">
        <v>598</v>
      </c>
      <c r="D163" t="s">
        <v>609</v>
      </c>
    </row>
    <row r="164" spans="1:4" x14ac:dyDescent="0.25">
      <c r="B164" s="19" t="s">
        <v>547</v>
      </c>
      <c r="C164" t="s">
        <v>612</v>
      </c>
      <c r="D164" t="s">
        <v>555</v>
      </c>
    </row>
    <row r="165" spans="1:4" x14ac:dyDescent="0.25">
      <c r="B165" s="19" t="s">
        <v>582</v>
      </c>
      <c r="D165" t="s">
        <v>613</v>
      </c>
    </row>
    <row r="166" spans="1:4" x14ac:dyDescent="0.25">
      <c r="B166" s="19" t="s">
        <v>553</v>
      </c>
      <c r="D166" t="s">
        <v>603</v>
      </c>
    </row>
    <row r="167" spans="1:4" x14ac:dyDescent="0.25">
      <c r="B167" s="19" t="s">
        <v>614</v>
      </c>
      <c r="D167" t="s">
        <v>604</v>
      </c>
    </row>
    <row r="168" spans="1:4" x14ac:dyDescent="0.25">
      <c r="B168" s="19" t="s">
        <v>584</v>
      </c>
      <c r="D168" t="s">
        <v>606</v>
      </c>
    </row>
    <row r="169" spans="1:4" x14ac:dyDescent="0.25">
      <c r="B169" s="19"/>
      <c r="D169" t="s">
        <v>577</v>
      </c>
    </row>
    <row r="170" spans="1:4" x14ac:dyDescent="0.25">
      <c r="B170" s="19"/>
      <c r="D170" t="s">
        <v>584</v>
      </c>
    </row>
    <row r="171" spans="1:4" x14ac:dyDescent="0.25">
      <c r="B171" s="19"/>
    </row>
    <row r="172" spans="1:4" x14ac:dyDescent="0.25">
      <c r="B172" s="19"/>
    </row>
    <row r="173" spans="1:4" x14ac:dyDescent="0.25">
      <c r="B173" s="19"/>
    </row>
    <row r="174" spans="1:4" x14ac:dyDescent="0.25">
      <c r="B174" s="19"/>
    </row>
    <row r="175" spans="1:4" x14ac:dyDescent="0.25">
      <c r="B175" t="s">
        <v>512</v>
      </c>
      <c r="C175" t="s">
        <v>592</v>
      </c>
      <c r="D175" t="s">
        <v>514</v>
      </c>
    </row>
    <row r="176" spans="1:4" x14ac:dyDescent="0.25">
      <c r="A176" t="s">
        <v>23</v>
      </c>
      <c r="B176" s="17" t="s">
        <v>551</v>
      </c>
      <c r="C176" t="s">
        <v>597</v>
      </c>
      <c r="D176" t="s">
        <v>607</v>
      </c>
    </row>
    <row r="177" spans="1:4" x14ac:dyDescent="0.25">
      <c r="B177" s="17" t="s">
        <v>615</v>
      </c>
      <c r="C177" t="s">
        <v>598</v>
      </c>
      <c r="D177" t="s">
        <v>616</v>
      </c>
    </row>
    <row r="178" spans="1:4" x14ac:dyDescent="0.25">
      <c r="B178" s="17" t="s">
        <v>515</v>
      </c>
      <c r="C178" t="s">
        <v>612</v>
      </c>
      <c r="D178" t="s">
        <v>617</v>
      </c>
    </row>
    <row r="179" spans="1:4" x14ac:dyDescent="0.25">
      <c r="B179" s="17" t="s">
        <v>618</v>
      </c>
      <c r="D179" t="s">
        <v>554</v>
      </c>
    </row>
    <row r="180" spans="1:4" x14ac:dyDescent="0.25">
      <c r="B180" s="17" t="s">
        <v>547</v>
      </c>
    </row>
    <row r="181" spans="1:4" x14ac:dyDescent="0.25">
      <c r="B181" s="17" t="s">
        <v>584</v>
      </c>
    </row>
    <row r="182" spans="1:4" x14ac:dyDescent="0.25">
      <c r="B182" s="17"/>
    </row>
    <row r="183" spans="1:4" x14ac:dyDescent="0.25">
      <c r="B183" s="17"/>
    </row>
    <row r="184" spans="1:4" x14ac:dyDescent="0.25">
      <c r="B184" s="17"/>
    </row>
    <row r="185" spans="1:4" x14ac:dyDescent="0.25">
      <c r="B185" s="17"/>
    </row>
    <row r="186" spans="1:4" x14ac:dyDescent="0.25">
      <c r="B186" s="17"/>
    </row>
    <row r="187" spans="1:4" x14ac:dyDescent="0.25">
      <c r="B187" s="17"/>
    </row>
    <row r="188" spans="1:4" x14ac:dyDescent="0.25">
      <c r="B188" s="17"/>
    </row>
    <row r="189" spans="1:4" x14ac:dyDescent="0.25">
      <c r="B189" t="s">
        <v>512</v>
      </c>
      <c r="C189" t="s">
        <v>513</v>
      </c>
      <c r="D189" t="s">
        <v>514</v>
      </c>
    </row>
    <row r="190" spans="1:4" x14ac:dyDescent="0.25">
      <c r="A190" t="s">
        <v>26</v>
      </c>
      <c r="B190" s="19" t="s">
        <v>515</v>
      </c>
      <c r="C190" t="s">
        <v>612</v>
      </c>
      <c r="D190" t="s">
        <v>619</v>
      </c>
    </row>
    <row r="191" spans="1:4" x14ac:dyDescent="0.25">
      <c r="B191" s="19" t="s">
        <v>518</v>
      </c>
      <c r="C191" t="s">
        <v>620</v>
      </c>
    </row>
    <row r="192" spans="1:4" x14ac:dyDescent="0.25">
      <c r="B192" s="19" t="s">
        <v>595</v>
      </c>
    </row>
    <row r="193" spans="1:4" x14ac:dyDescent="0.25">
      <c r="B193" s="19" t="s">
        <v>601</v>
      </c>
    </row>
    <row r="194" spans="1:4" x14ac:dyDescent="0.25">
      <c r="B194" s="19" t="s">
        <v>551</v>
      </c>
    </row>
    <row r="195" spans="1:4" x14ac:dyDescent="0.25">
      <c r="B195" s="19"/>
    </row>
    <row r="196" spans="1:4" x14ac:dyDescent="0.25">
      <c r="B196" s="19"/>
    </row>
    <row r="197" spans="1:4" x14ac:dyDescent="0.25">
      <c r="B197" s="19"/>
    </row>
    <row r="198" spans="1:4" x14ac:dyDescent="0.25">
      <c r="B198" s="19"/>
    </row>
    <row r="199" spans="1:4" x14ac:dyDescent="0.25">
      <c r="B199" s="19"/>
    </row>
    <row r="200" spans="1:4" x14ac:dyDescent="0.25">
      <c r="B200" s="19"/>
    </row>
    <row r="201" spans="1:4" x14ac:dyDescent="0.25">
      <c r="B201" s="19"/>
    </row>
    <row r="202" spans="1:4" x14ac:dyDescent="0.25">
      <c r="B202" s="19"/>
    </row>
    <row r="203" spans="1:4" x14ac:dyDescent="0.25">
      <c r="B203" t="s">
        <v>512</v>
      </c>
      <c r="C203" t="s">
        <v>513</v>
      </c>
      <c r="D203" t="s">
        <v>514</v>
      </c>
    </row>
    <row r="204" spans="1:4" x14ac:dyDescent="0.25">
      <c r="A204" t="s">
        <v>28</v>
      </c>
      <c r="B204" s="17" t="s">
        <v>618</v>
      </c>
      <c r="C204" t="s">
        <v>621</v>
      </c>
      <c r="D204" t="s">
        <v>521</v>
      </c>
    </row>
    <row r="205" spans="1:4" x14ac:dyDescent="0.25">
      <c r="B205" s="17" t="s">
        <v>595</v>
      </c>
      <c r="C205" t="s">
        <v>622</v>
      </c>
      <c r="D205" t="s">
        <v>523</v>
      </c>
    </row>
    <row r="206" spans="1:4" x14ac:dyDescent="0.25">
      <c r="B206" s="17" t="s">
        <v>601</v>
      </c>
      <c r="C206" t="s">
        <v>612</v>
      </c>
      <c r="D206" t="s">
        <v>623</v>
      </c>
    </row>
    <row r="207" spans="1:4" x14ac:dyDescent="0.25">
      <c r="B207" s="17" t="s">
        <v>619</v>
      </c>
      <c r="C207" t="s">
        <v>624</v>
      </c>
    </row>
    <row r="208" spans="1:4" x14ac:dyDescent="0.25">
      <c r="B208" s="17" t="s">
        <v>550</v>
      </c>
    </row>
    <row r="209" spans="1:4" x14ac:dyDescent="0.25">
      <c r="B209" s="17"/>
    </row>
    <row r="210" spans="1:4" x14ac:dyDescent="0.25">
      <c r="B210" s="17"/>
    </row>
    <row r="211" spans="1:4" x14ac:dyDescent="0.25">
      <c r="B211" s="17"/>
    </row>
    <row r="212" spans="1:4" x14ac:dyDescent="0.25">
      <c r="B212" s="17"/>
    </row>
    <row r="213" spans="1:4" x14ac:dyDescent="0.25">
      <c r="B213" s="17"/>
    </row>
    <row r="214" spans="1:4" x14ac:dyDescent="0.25">
      <c r="B214" s="17"/>
    </row>
    <row r="215" spans="1:4" x14ac:dyDescent="0.25">
      <c r="B215" s="17"/>
    </row>
    <row r="216" spans="1:4" x14ac:dyDescent="0.25">
      <c r="B216" s="17"/>
    </row>
    <row r="217" spans="1:4" x14ac:dyDescent="0.25">
      <c r="B217" t="s">
        <v>512</v>
      </c>
      <c r="C217" t="s">
        <v>513</v>
      </c>
      <c r="D217" t="s">
        <v>514</v>
      </c>
    </row>
    <row r="218" spans="1:4" x14ac:dyDescent="0.25">
      <c r="A218" t="s">
        <v>30</v>
      </c>
      <c r="B218" s="19" t="s">
        <v>518</v>
      </c>
      <c r="C218" t="s">
        <v>625</v>
      </c>
      <c r="D218" t="s">
        <v>613</v>
      </c>
    </row>
    <row r="219" spans="1:4" x14ac:dyDescent="0.25">
      <c r="B219" s="19" t="s">
        <v>521</v>
      </c>
      <c r="C219" t="s">
        <v>626</v>
      </c>
      <c r="D219" t="s">
        <v>524</v>
      </c>
    </row>
    <row r="220" spans="1:4" x14ac:dyDescent="0.25">
      <c r="B220" s="19" t="s">
        <v>619</v>
      </c>
      <c r="D220" t="s">
        <v>527</v>
      </c>
    </row>
    <row r="221" spans="1:4" x14ac:dyDescent="0.25">
      <c r="B221" s="19" t="s">
        <v>550</v>
      </c>
      <c r="D221" t="s">
        <v>627</v>
      </c>
    </row>
    <row r="222" spans="1:4" x14ac:dyDescent="0.25">
      <c r="B222" s="19"/>
      <c r="D222" t="s">
        <v>623</v>
      </c>
    </row>
    <row r="223" spans="1:4" x14ac:dyDescent="0.25">
      <c r="B223" s="19"/>
      <c r="D223" t="s">
        <v>523</v>
      </c>
    </row>
    <row r="224" spans="1:4" x14ac:dyDescent="0.25">
      <c r="B224" s="19"/>
    </row>
    <row r="225" spans="1:4" x14ac:dyDescent="0.25">
      <c r="B225" s="19"/>
    </row>
    <row r="226" spans="1:4" x14ac:dyDescent="0.25">
      <c r="B226" s="19"/>
    </row>
    <row r="227" spans="1:4" x14ac:dyDescent="0.25">
      <c r="B227" s="19"/>
    </row>
    <row r="228" spans="1:4" x14ac:dyDescent="0.25">
      <c r="B228" s="19"/>
    </row>
    <row r="229" spans="1:4" x14ac:dyDescent="0.25">
      <c r="B229" s="19"/>
    </row>
    <row r="230" spans="1:4" x14ac:dyDescent="0.25">
      <c r="B230" s="19"/>
    </row>
    <row r="231" spans="1:4" x14ac:dyDescent="0.25">
      <c r="B231" t="s">
        <v>512</v>
      </c>
      <c r="C231" t="s">
        <v>513</v>
      </c>
      <c r="D231" t="s">
        <v>514</v>
      </c>
    </row>
    <row r="232" spans="1:4" x14ac:dyDescent="0.25">
      <c r="A232" t="s">
        <v>27</v>
      </c>
      <c r="B232" s="17" t="s">
        <v>521</v>
      </c>
      <c r="C232" t="s">
        <v>588</v>
      </c>
      <c r="D232" t="s">
        <v>628</v>
      </c>
    </row>
    <row r="233" spans="1:4" x14ac:dyDescent="0.25">
      <c r="B233" s="17" t="s">
        <v>527</v>
      </c>
      <c r="D233" t="s">
        <v>523</v>
      </c>
    </row>
    <row r="234" spans="1:4" x14ac:dyDescent="0.25">
      <c r="B234" s="17" t="s">
        <v>619</v>
      </c>
      <c r="D234" t="s">
        <v>553</v>
      </c>
    </row>
    <row r="235" spans="1:4" x14ac:dyDescent="0.25">
      <c r="B235" s="17" t="s">
        <v>584</v>
      </c>
    </row>
    <row r="236" spans="1:4" x14ac:dyDescent="0.25">
      <c r="B236" s="17"/>
    </row>
    <row r="237" spans="1:4" x14ac:dyDescent="0.25">
      <c r="B237" s="17"/>
    </row>
    <row r="238" spans="1:4" x14ac:dyDescent="0.25">
      <c r="B238" s="17"/>
    </row>
    <row r="239" spans="1:4" x14ac:dyDescent="0.25">
      <c r="B239" s="17"/>
    </row>
    <row r="240" spans="1:4" x14ac:dyDescent="0.25">
      <c r="B240" s="17"/>
    </row>
    <row r="241" spans="1:4" x14ac:dyDescent="0.25">
      <c r="B241" s="17"/>
    </row>
    <row r="242" spans="1:4" x14ac:dyDescent="0.25">
      <c r="B242" s="17"/>
    </row>
    <row r="243" spans="1:4" x14ac:dyDescent="0.25">
      <c r="B243" s="17"/>
    </row>
    <row r="244" spans="1:4" x14ac:dyDescent="0.25">
      <c r="B244" s="17"/>
    </row>
    <row r="245" spans="1:4" x14ac:dyDescent="0.25">
      <c r="B245" t="s">
        <v>512</v>
      </c>
      <c r="C245" t="s">
        <v>513</v>
      </c>
      <c r="D245" t="s">
        <v>514</v>
      </c>
    </row>
    <row r="246" spans="1:4" x14ac:dyDescent="0.25">
      <c r="A246" t="s">
        <v>29</v>
      </c>
      <c r="B246" s="19" t="s">
        <v>521</v>
      </c>
      <c r="C246" t="s">
        <v>629</v>
      </c>
      <c r="D246" t="s">
        <v>613</v>
      </c>
    </row>
    <row r="247" spans="1:4" x14ac:dyDescent="0.25">
      <c r="B247" s="19" t="s">
        <v>524</v>
      </c>
      <c r="C247" t="s">
        <v>630</v>
      </c>
      <c r="D247" t="s">
        <v>631</v>
      </c>
    </row>
    <row r="248" spans="1:4" x14ac:dyDescent="0.25">
      <c r="B248" s="19" t="s">
        <v>527</v>
      </c>
      <c r="C248" t="s">
        <v>632</v>
      </c>
      <c r="D248" t="s">
        <v>633</v>
      </c>
    </row>
    <row r="249" spans="1:4" x14ac:dyDescent="0.25">
      <c r="B249" s="19" t="s">
        <v>619</v>
      </c>
      <c r="C249" t="s">
        <v>634</v>
      </c>
      <c r="D249" t="s">
        <v>635</v>
      </c>
    </row>
    <row r="250" spans="1:4" x14ac:dyDescent="0.25">
      <c r="B250" s="19" t="s">
        <v>544</v>
      </c>
      <c r="D250" t="s">
        <v>523</v>
      </c>
    </row>
    <row r="251" spans="1:4" x14ac:dyDescent="0.25">
      <c r="B251" s="19" t="s">
        <v>550</v>
      </c>
      <c r="D251" t="s">
        <v>636</v>
      </c>
    </row>
    <row r="252" spans="1:4" x14ac:dyDescent="0.25">
      <c r="B252" s="19" t="s">
        <v>547</v>
      </c>
      <c r="D252" t="s">
        <v>554</v>
      </c>
    </row>
    <row r="253" spans="1:4" x14ac:dyDescent="0.25">
      <c r="B253" s="19"/>
      <c r="D253" t="s">
        <v>555</v>
      </c>
    </row>
    <row r="254" spans="1:4" x14ac:dyDescent="0.25">
      <c r="B254" s="19"/>
    </row>
    <row r="255" spans="1:4" x14ac:dyDescent="0.25">
      <c r="B255" s="19"/>
    </row>
    <row r="256" spans="1:4" x14ac:dyDescent="0.25">
      <c r="B256" s="19"/>
    </row>
    <row r="257" spans="1:4" x14ac:dyDescent="0.25">
      <c r="B257" s="19"/>
    </row>
    <row r="258" spans="1:4" x14ac:dyDescent="0.25">
      <c r="B258" s="19"/>
    </row>
    <row r="260" spans="1:4" x14ac:dyDescent="0.25">
      <c r="B260" t="s">
        <v>512</v>
      </c>
      <c r="D260" t="s">
        <v>514</v>
      </c>
    </row>
    <row r="261" spans="1:4" x14ac:dyDescent="0.25">
      <c r="A261" t="s">
        <v>31</v>
      </c>
      <c r="B261" s="17" t="s">
        <v>515</v>
      </c>
      <c r="C261" t="s">
        <v>626</v>
      </c>
      <c r="D261" t="s">
        <v>637</v>
      </c>
    </row>
    <row r="262" spans="1:4" x14ac:dyDescent="0.25">
      <c r="B262" s="17" t="s">
        <v>518</v>
      </c>
      <c r="C262" t="s">
        <v>638</v>
      </c>
      <c r="D262" t="s">
        <v>639</v>
      </c>
    </row>
    <row r="263" spans="1:4" x14ac:dyDescent="0.25">
      <c r="B263" s="17" t="s">
        <v>521</v>
      </c>
      <c r="C263" t="s">
        <v>640</v>
      </c>
      <c r="D263" t="s">
        <v>641</v>
      </c>
    </row>
    <row r="264" spans="1:4" x14ac:dyDescent="0.25">
      <c r="B264" s="17" t="s">
        <v>524</v>
      </c>
      <c r="C264" t="s">
        <v>612</v>
      </c>
      <c r="D264" t="s">
        <v>523</v>
      </c>
    </row>
    <row r="265" spans="1:4" x14ac:dyDescent="0.25">
      <c r="B265" s="17" t="s">
        <v>527</v>
      </c>
      <c r="C265" t="s">
        <v>642</v>
      </c>
    </row>
    <row r="266" spans="1:4" x14ac:dyDescent="0.25">
      <c r="B266" s="17" t="s">
        <v>551</v>
      </c>
    </row>
    <row r="267" spans="1:4" x14ac:dyDescent="0.25">
      <c r="B267" s="17"/>
    </row>
    <row r="268" spans="1:4" x14ac:dyDescent="0.25">
      <c r="B268" s="17"/>
    </row>
    <row r="269" spans="1:4" x14ac:dyDescent="0.25">
      <c r="B269" s="17"/>
    </row>
    <row r="270" spans="1:4" x14ac:dyDescent="0.25">
      <c r="B270" s="17"/>
    </row>
    <row r="271" spans="1:4" x14ac:dyDescent="0.25">
      <c r="B271" s="17"/>
    </row>
    <row r="272" spans="1:4" x14ac:dyDescent="0.25">
      <c r="B272" s="17"/>
    </row>
    <row r="273" spans="1:4" x14ac:dyDescent="0.25">
      <c r="B273" s="17"/>
    </row>
    <row r="274" spans="1:4" x14ac:dyDescent="0.25">
      <c r="B274" t="s">
        <v>512</v>
      </c>
      <c r="C274" t="s">
        <v>513</v>
      </c>
      <c r="D274" t="s">
        <v>514</v>
      </c>
    </row>
    <row r="275" spans="1:4" x14ac:dyDescent="0.25">
      <c r="A275" t="s">
        <v>33</v>
      </c>
      <c r="B275" s="19" t="s">
        <v>521</v>
      </c>
      <c r="C275" t="s">
        <v>643</v>
      </c>
      <c r="D275" t="s">
        <v>644</v>
      </c>
    </row>
    <row r="276" spans="1:4" x14ac:dyDescent="0.25">
      <c r="B276" s="19" t="s">
        <v>637</v>
      </c>
      <c r="C276" t="s">
        <v>645</v>
      </c>
      <c r="D276" t="s">
        <v>646</v>
      </c>
    </row>
    <row r="277" spans="1:4" x14ac:dyDescent="0.25">
      <c r="B277" s="19" t="s">
        <v>639</v>
      </c>
      <c r="C277" t="s">
        <v>647</v>
      </c>
      <c r="D277" t="s">
        <v>648</v>
      </c>
    </row>
    <row r="278" spans="1:4" x14ac:dyDescent="0.25">
      <c r="B278" s="19" t="s">
        <v>641</v>
      </c>
      <c r="C278" t="s">
        <v>649</v>
      </c>
      <c r="D278" t="s">
        <v>523</v>
      </c>
    </row>
    <row r="279" spans="1:4" x14ac:dyDescent="0.25">
      <c r="B279" s="19" t="s">
        <v>550</v>
      </c>
      <c r="C279" t="s">
        <v>650</v>
      </c>
    </row>
    <row r="280" spans="1:4" x14ac:dyDescent="0.25">
      <c r="B280" s="19"/>
    </row>
    <row r="281" spans="1:4" x14ac:dyDescent="0.25">
      <c r="B281" s="19"/>
    </row>
    <row r="282" spans="1:4" x14ac:dyDescent="0.25">
      <c r="B282" s="19"/>
    </row>
    <row r="283" spans="1:4" x14ac:dyDescent="0.25">
      <c r="B283" s="19"/>
    </row>
    <row r="284" spans="1:4" x14ac:dyDescent="0.25">
      <c r="B284" s="19"/>
    </row>
    <row r="285" spans="1:4" x14ac:dyDescent="0.25">
      <c r="B285" s="19"/>
    </row>
    <row r="286" spans="1:4" x14ac:dyDescent="0.25">
      <c r="B286" s="19"/>
    </row>
    <row r="287" spans="1:4" x14ac:dyDescent="0.25">
      <c r="B287" s="19"/>
    </row>
    <row r="288" spans="1:4" x14ac:dyDescent="0.25">
      <c r="B288" t="s">
        <v>512</v>
      </c>
      <c r="C288" t="s">
        <v>513</v>
      </c>
      <c r="D288" t="s">
        <v>514</v>
      </c>
    </row>
    <row r="289" spans="1:4" x14ac:dyDescent="0.25">
      <c r="A289" t="s">
        <v>34</v>
      </c>
      <c r="B289" s="17" t="s">
        <v>515</v>
      </c>
      <c r="C289" t="s">
        <v>612</v>
      </c>
      <c r="D289" t="s">
        <v>651</v>
      </c>
    </row>
    <row r="290" spans="1:4" x14ac:dyDescent="0.25">
      <c r="B290" s="17" t="s">
        <v>518</v>
      </c>
      <c r="C290" t="s">
        <v>652</v>
      </c>
      <c r="D290" t="s">
        <v>648</v>
      </c>
    </row>
    <row r="291" spans="1:4" x14ac:dyDescent="0.25">
      <c r="B291" s="17" t="s">
        <v>637</v>
      </c>
      <c r="C291" t="s">
        <v>653</v>
      </c>
      <c r="D291" t="s">
        <v>654</v>
      </c>
    </row>
    <row r="292" spans="1:4" x14ac:dyDescent="0.25">
      <c r="B292" s="17" t="s">
        <v>639</v>
      </c>
      <c r="C292" t="s">
        <v>528</v>
      </c>
      <c r="D292" t="s">
        <v>655</v>
      </c>
    </row>
    <row r="293" spans="1:4" x14ac:dyDescent="0.25">
      <c r="B293" s="17" t="s">
        <v>656</v>
      </c>
      <c r="C293" t="s">
        <v>522</v>
      </c>
      <c r="D293" t="s">
        <v>523</v>
      </c>
    </row>
    <row r="294" spans="1:4" x14ac:dyDescent="0.25">
      <c r="B294" s="17" t="s">
        <v>551</v>
      </c>
    </row>
    <row r="295" spans="1:4" x14ac:dyDescent="0.25">
      <c r="B295" s="17"/>
    </row>
    <row r="296" spans="1:4" x14ac:dyDescent="0.25">
      <c r="B296" s="17"/>
    </row>
    <row r="297" spans="1:4" x14ac:dyDescent="0.25">
      <c r="B297" s="17"/>
    </row>
    <row r="298" spans="1:4" x14ac:dyDescent="0.25">
      <c r="B298" s="17"/>
    </row>
    <row r="299" spans="1:4" x14ac:dyDescent="0.25">
      <c r="B299" s="17"/>
    </row>
    <row r="300" spans="1:4" x14ac:dyDescent="0.25">
      <c r="B300" s="17"/>
    </row>
    <row r="301" spans="1:4" x14ac:dyDescent="0.25">
      <c r="B301" s="17"/>
    </row>
    <row r="302" spans="1:4" x14ac:dyDescent="0.25">
      <c r="B302" t="s">
        <v>512</v>
      </c>
      <c r="C302" t="s">
        <v>513</v>
      </c>
      <c r="D302" t="s">
        <v>514</v>
      </c>
    </row>
    <row r="303" spans="1:4" x14ac:dyDescent="0.25">
      <c r="A303" t="s">
        <v>35</v>
      </c>
      <c r="B303" s="19" t="s">
        <v>515</v>
      </c>
      <c r="C303" t="s">
        <v>612</v>
      </c>
      <c r="D303" t="s">
        <v>657</v>
      </c>
    </row>
    <row r="304" spans="1:4" x14ac:dyDescent="0.25">
      <c r="B304" s="19" t="s">
        <v>518</v>
      </c>
      <c r="C304" t="s">
        <v>658</v>
      </c>
      <c r="D304" t="s">
        <v>648</v>
      </c>
    </row>
    <row r="305" spans="1:4" x14ac:dyDescent="0.25">
      <c r="B305" s="19" t="s">
        <v>521</v>
      </c>
      <c r="C305" t="s">
        <v>525</v>
      </c>
    </row>
    <row r="306" spans="1:4" x14ac:dyDescent="0.25">
      <c r="B306" s="19" t="s">
        <v>637</v>
      </c>
      <c r="C306" t="s">
        <v>659</v>
      </c>
    </row>
    <row r="307" spans="1:4" x14ac:dyDescent="0.25">
      <c r="B307" s="19" t="s">
        <v>639</v>
      </c>
      <c r="C307" t="s">
        <v>531</v>
      </c>
    </row>
    <row r="308" spans="1:4" x14ac:dyDescent="0.25">
      <c r="B308" s="19" t="s">
        <v>651</v>
      </c>
    </row>
    <row r="309" spans="1:4" x14ac:dyDescent="0.25">
      <c r="B309" s="19" t="s">
        <v>660</v>
      </c>
    </row>
    <row r="310" spans="1:4" x14ac:dyDescent="0.25">
      <c r="B310" s="19" t="s">
        <v>661</v>
      </c>
    </row>
    <row r="311" spans="1:4" x14ac:dyDescent="0.25">
      <c r="B311" s="19"/>
    </row>
    <row r="312" spans="1:4" x14ac:dyDescent="0.25">
      <c r="B312" s="19"/>
    </row>
    <row r="313" spans="1:4" x14ac:dyDescent="0.25">
      <c r="B313" s="19"/>
    </row>
    <row r="314" spans="1:4" x14ac:dyDescent="0.25">
      <c r="B314" s="19"/>
    </row>
    <row r="315" spans="1:4" x14ac:dyDescent="0.25">
      <c r="B315" s="19"/>
    </row>
    <row r="316" spans="1:4" x14ac:dyDescent="0.25">
      <c r="B316" t="s">
        <v>512</v>
      </c>
      <c r="C316" t="s">
        <v>513</v>
      </c>
      <c r="D316" t="s">
        <v>514</v>
      </c>
    </row>
    <row r="317" spans="1:4" x14ac:dyDescent="0.25">
      <c r="A317" t="s">
        <v>36</v>
      </c>
      <c r="B317" s="17" t="s">
        <v>518</v>
      </c>
      <c r="C317" t="s">
        <v>662</v>
      </c>
      <c r="D317" t="s">
        <v>537</v>
      </c>
    </row>
    <row r="318" spans="1:4" x14ac:dyDescent="0.25">
      <c r="B318" s="17" t="s">
        <v>521</v>
      </c>
      <c r="C318" t="s">
        <v>663</v>
      </c>
      <c r="D318" t="s">
        <v>664</v>
      </c>
    </row>
    <row r="319" spans="1:4" x14ac:dyDescent="0.25">
      <c r="B319" s="17" t="s">
        <v>637</v>
      </c>
      <c r="C319" t="s">
        <v>665</v>
      </c>
      <c r="D319" t="s">
        <v>666</v>
      </c>
    </row>
    <row r="320" spans="1:4" x14ac:dyDescent="0.25">
      <c r="B320" s="17" t="s">
        <v>639</v>
      </c>
      <c r="C320" t="s">
        <v>667</v>
      </c>
      <c r="D320" t="s">
        <v>668</v>
      </c>
    </row>
    <row r="321" spans="1:4" x14ac:dyDescent="0.25">
      <c r="B321" s="17" t="s">
        <v>644</v>
      </c>
      <c r="C321" t="s">
        <v>669</v>
      </c>
      <c r="D321" t="s">
        <v>648</v>
      </c>
    </row>
    <row r="322" spans="1:4" x14ac:dyDescent="0.25">
      <c r="B322" s="17" t="s">
        <v>651</v>
      </c>
      <c r="C322" t="s">
        <v>670</v>
      </c>
      <c r="D322" t="s">
        <v>671</v>
      </c>
    </row>
    <row r="323" spans="1:4" x14ac:dyDescent="0.25">
      <c r="B323" s="17" t="s">
        <v>538</v>
      </c>
      <c r="C323" t="s">
        <v>528</v>
      </c>
      <c r="D323" t="s">
        <v>523</v>
      </c>
    </row>
    <row r="324" spans="1:4" x14ac:dyDescent="0.25">
      <c r="B324" s="17" t="s">
        <v>672</v>
      </c>
      <c r="C324" t="s">
        <v>673</v>
      </c>
      <c r="D324" t="s">
        <v>674</v>
      </c>
    </row>
    <row r="325" spans="1:4" x14ac:dyDescent="0.25">
      <c r="B325" s="17" t="s">
        <v>675</v>
      </c>
      <c r="C325" t="s">
        <v>676</v>
      </c>
    </row>
    <row r="326" spans="1:4" x14ac:dyDescent="0.25">
      <c r="B326" s="17"/>
      <c r="C326" t="s">
        <v>677</v>
      </c>
    </row>
    <row r="327" spans="1:4" x14ac:dyDescent="0.25">
      <c r="B327" s="17"/>
    </row>
    <row r="328" spans="1:4" x14ac:dyDescent="0.25">
      <c r="B328" s="17"/>
    </row>
    <row r="329" spans="1:4" x14ac:dyDescent="0.25">
      <c r="B329" s="17"/>
    </row>
    <row r="330" spans="1:4" x14ac:dyDescent="0.25">
      <c r="B330" t="s">
        <v>512</v>
      </c>
      <c r="C330" t="s">
        <v>513</v>
      </c>
      <c r="D330" t="s">
        <v>514</v>
      </c>
    </row>
    <row r="331" spans="1:4" x14ac:dyDescent="0.25">
      <c r="A331" t="s">
        <v>32</v>
      </c>
      <c r="B331" s="19" t="s">
        <v>678</v>
      </c>
      <c r="C331" t="s">
        <v>679</v>
      </c>
      <c r="D331" t="s">
        <v>680</v>
      </c>
    </row>
    <row r="332" spans="1:4" x14ac:dyDescent="0.25">
      <c r="B332" s="19" t="s">
        <v>666</v>
      </c>
      <c r="C332" t="s">
        <v>681</v>
      </c>
      <c r="D332" t="s">
        <v>682</v>
      </c>
    </row>
    <row r="333" spans="1:4" x14ac:dyDescent="0.25">
      <c r="B333" s="19" t="s">
        <v>544</v>
      </c>
      <c r="C333" t="s">
        <v>683</v>
      </c>
      <c r="D333" t="s">
        <v>546</v>
      </c>
    </row>
    <row r="334" spans="1:4" x14ac:dyDescent="0.25">
      <c r="B334" s="19" t="s">
        <v>550</v>
      </c>
      <c r="C334" t="s">
        <v>528</v>
      </c>
      <c r="D334" t="s">
        <v>523</v>
      </c>
    </row>
    <row r="335" spans="1:4" x14ac:dyDescent="0.25">
      <c r="B335" s="19"/>
      <c r="C335" t="s">
        <v>630</v>
      </c>
      <c r="D335" t="s">
        <v>553</v>
      </c>
    </row>
    <row r="336" spans="1:4" x14ac:dyDescent="0.25">
      <c r="B336" s="19"/>
      <c r="C336" t="s">
        <v>684</v>
      </c>
      <c r="D336" t="s">
        <v>554</v>
      </c>
    </row>
    <row r="337" spans="1:4" x14ac:dyDescent="0.25">
      <c r="B337" s="19"/>
      <c r="D337" t="s">
        <v>646</v>
      </c>
    </row>
    <row r="338" spans="1:4" x14ac:dyDescent="0.25">
      <c r="B338" s="19"/>
      <c r="D338" t="s">
        <v>648</v>
      </c>
    </row>
    <row r="339" spans="1:4" x14ac:dyDescent="0.25">
      <c r="B339" s="19"/>
      <c r="D339" t="s">
        <v>555</v>
      </c>
    </row>
    <row r="340" spans="1:4" x14ac:dyDescent="0.25">
      <c r="B340" s="19"/>
    </row>
    <row r="341" spans="1:4" x14ac:dyDescent="0.25">
      <c r="B341" s="19"/>
    </row>
    <row r="342" spans="1:4" x14ac:dyDescent="0.25">
      <c r="B342" s="19"/>
    </row>
    <row r="343" spans="1:4" x14ac:dyDescent="0.25">
      <c r="B343" s="19"/>
    </row>
    <row r="344" spans="1:4" x14ac:dyDescent="0.25">
      <c r="B344" t="s">
        <v>512</v>
      </c>
      <c r="C344" t="s">
        <v>513</v>
      </c>
      <c r="D344" t="s">
        <v>514</v>
      </c>
    </row>
    <row r="345" spans="1:4" x14ac:dyDescent="0.25">
      <c r="A345" t="s">
        <v>43</v>
      </c>
      <c r="B345" s="17" t="s">
        <v>515</v>
      </c>
      <c r="C345" t="s">
        <v>685</v>
      </c>
      <c r="D345" t="s">
        <v>686</v>
      </c>
    </row>
    <row r="346" spans="1:4" x14ac:dyDescent="0.25">
      <c r="B346" s="17" t="s">
        <v>518</v>
      </c>
      <c r="C346" t="s">
        <v>687</v>
      </c>
      <c r="D346" t="s">
        <v>688</v>
      </c>
    </row>
    <row r="347" spans="1:4" x14ac:dyDescent="0.25">
      <c r="B347" s="17" t="s">
        <v>689</v>
      </c>
      <c r="C347" t="s">
        <v>690</v>
      </c>
      <c r="D347" t="s">
        <v>691</v>
      </c>
    </row>
    <row r="348" spans="1:4" x14ac:dyDescent="0.25">
      <c r="B348" s="17"/>
    </row>
    <row r="349" spans="1:4" x14ac:dyDescent="0.25">
      <c r="B349" s="17"/>
    </row>
    <row r="350" spans="1:4" x14ac:dyDescent="0.25">
      <c r="B350" s="17"/>
    </row>
    <row r="351" spans="1:4" x14ac:dyDescent="0.25">
      <c r="B351" s="17"/>
    </row>
    <row r="352" spans="1:4" x14ac:dyDescent="0.25">
      <c r="B352" s="17"/>
    </row>
    <row r="353" spans="1:4" x14ac:dyDescent="0.25">
      <c r="B353" s="17"/>
    </row>
    <row r="354" spans="1:4" x14ac:dyDescent="0.25">
      <c r="B354" s="17"/>
    </row>
    <row r="355" spans="1:4" x14ac:dyDescent="0.25">
      <c r="B355" s="17"/>
    </row>
    <row r="356" spans="1:4" x14ac:dyDescent="0.25">
      <c r="B356" s="17"/>
    </row>
    <row r="357" spans="1:4" x14ac:dyDescent="0.25">
      <c r="B357" s="17"/>
    </row>
    <row r="358" spans="1:4" x14ac:dyDescent="0.25">
      <c r="B358" t="s">
        <v>512</v>
      </c>
      <c r="C358" t="s">
        <v>513</v>
      </c>
      <c r="D358" t="s">
        <v>514</v>
      </c>
    </row>
    <row r="359" spans="1:4" x14ac:dyDescent="0.25">
      <c r="A359" t="s">
        <v>44</v>
      </c>
      <c r="B359" s="19" t="s">
        <v>515</v>
      </c>
      <c r="C359" t="s">
        <v>692</v>
      </c>
      <c r="D359" t="s">
        <v>693</v>
      </c>
    </row>
    <row r="360" spans="1:4" x14ac:dyDescent="0.25">
      <c r="B360" s="19" t="s">
        <v>518</v>
      </c>
      <c r="C360" t="s">
        <v>694</v>
      </c>
      <c r="D360" t="s">
        <v>656</v>
      </c>
    </row>
    <row r="361" spans="1:4" x14ac:dyDescent="0.25">
      <c r="B361" s="19" t="s">
        <v>686</v>
      </c>
      <c r="C361" t="s">
        <v>695</v>
      </c>
      <c r="D361" t="s">
        <v>696</v>
      </c>
    </row>
    <row r="362" spans="1:4" x14ac:dyDescent="0.25">
      <c r="B362" s="19" t="s">
        <v>697</v>
      </c>
      <c r="C362" t="s">
        <v>698</v>
      </c>
    </row>
    <row r="363" spans="1:4" x14ac:dyDescent="0.25">
      <c r="B363" s="19" t="s">
        <v>691</v>
      </c>
    </row>
    <row r="364" spans="1:4" x14ac:dyDescent="0.25">
      <c r="B364" s="19"/>
    </row>
    <row r="365" spans="1:4" x14ac:dyDescent="0.25">
      <c r="B365" s="19"/>
    </row>
    <row r="366" spans="1:4" x14ac:dyDescent="0.25">
      <c r="B366" s="19"/>
    </row>
    <row r="367" spans="1:4" x14ac:dyDescent="0.25">
      <c r="B367" s="19"/>
    </row>
    <row r="368" spans="1:4" x14ac:dyDescent="0.25">
      <c r="B368" s="19"/>
    </row>
    <row r="369" spans="1:4" x14ac:dyDescent="0.25">
      <c r="B369" s="19"/>
    </row>
    <row r="370" spans="1:4" x14ac:dyDescent="0.25">
      <c r="B370" s="19"/>
    </row>
    <row r="371" spans="1:4" x14ac:dyDescent="0.25">
      <c r="B371" s="19"/>
    </row>
    <row r="372" spans="1:4" x14ac:dyDescent="0.25">
      <c r="B372" t="s">
        <v>512</v>
      </c>
      <c r="C372" t="s">
        <v>513</v>
      </c>
      <c r="D372" t="s">
        <v>514</v>
      </c>
    </row>
    <row r="373" spans="1:4" x14ac:dyDescent="0.25">
      <c r="A373" t="s">
        <v>46</v>
      </c>
      <c r="B373" s="17" t="s">
        <v>693</v>
      </c>
      <c r="C373" t="s">
        <v>699</v>
      </c>
      <c r="D373" t="s">
        <v>700</v>
      </c>
    </row>
    <row r="374" spans="1:4" x14ac:dyDescent="0.25">
      <c r="B374" s="17" t="s">
        <v>691</v>
      </c>
      <c r="C374" t="s">
        <v>701</v>
      </c>
    </row>
    <row r="375" spans="1:4" x14ac:dyDescent="0.25">
      <c r="B375" s="17" t="s">
        <v>656</v>
      </c>
      <c r="C375" t="s">
        <v>702</v>
      </c>
    </row>
    <row r="376" spans="1:4" x14ac:dyDescent="0.25">
      <c r="B376" s="17"/>
      <c r="C376" t="s">
        <v>703</v>
      </c>
    </row>
    <row r="377" spans="1:4" x14ac:dyDescent="0.25">
      <c r="B377" s="17"/>
      <c r="C377" t="s">
        <v>704</v>
      </c>
    </row>
    <row r="378" spans="1:4" x14ac:dyDescent="0.25">
      <c r="B378" s="17"/>
      <c r="C378" t="s">
        <v>705</v>
      </c>
    </row>
    <row r="379" spans="1:4" x14ac:dyDescent="0.25">
      <c r="B379" s="17"/>
    </row>
    <row r="380" spans="1:4" x14ac:dyDescent="0.25">
      <c r="B380" s="17"/>
    </row>
    <row r="381" spans="1:4" x14ac:dyDescent="0.25">
      <c r="B381" s="17"/>
    </row>
    <row r="382" spans="1:4" x14ac:dyDescent="0.25">
      <c r="B382" s="17"/>
    </row>
    <row r="383" spans="1:4" x14ac:dyDescent="0.25">
      <c r="B383" s="17"/>
    </row>
    <row r="384" spans="1:4" x14ac:dyDescent="0.25">
      <c r="B384" s="17"/>
    </row>
    <row r="385" spans="1:4" x14ac:dyDescent="0.25">
      <c r="B385" s="17"/>
    </row>
    <row r="386" spans="1:4" x14ac:dyDescent="0.25">
      <c r="B386" t="s">
        <v>512</v>
      </c>
      <c r="C386" t="s">
        <v>513</v>
      </c>
      <c r="D386" t="s">
        <v>514</v>
      </c>
    </row>
    <row r="387" spans="1:4" x14ac:dyDescent="0.25">
      <c r="A387" t="s">
        <v>45</v>
      </c>
      <c r="B387" s="19" t="s">
        <v>518</v>
      </c>
      <c r="C387" t="s">
        <v>706</v>
      </c>
      <c r="D387" t="s">
        <v>523</v>
      </c>
    </row>
    <row r="388" spans="1:4" x14ac:dyDescent="0.25">
      <c r="B388" s="19" t="s">
        <v>693</v>
      </c>
      <c r="C388" t="s">
        <v>707</v>
      </c>
      <c r="D388" t="s">
        <v>553</v>
      </c>
    </row>
    <row r="389" spans="1:4" x14ac:dyDescent="0.25">
      <c r="B389" s="19" t="s">
        <v>686</v>
      </c>
      <c r="C389" t="s">
        <v>708</v>
      </c>
      <c r="D389" t="s">
        <v>582</v>
      </c>
    </row>
    <row r="390" spans="1:4" x14ac:dyDescent="0.25">
      <c r="B390" s="19" t="s">
        <v>697</v>
      </c>
      <c r="C390" t="s">
        <v>709</v>
      </c>
      <c r="D390" t="s">
        <v>554</v>
      </c>
    </row>
    <row r="391" spans="1:4" x14ac:dyDescent="0.25">
      <c r="B391" s="19" t="s">
        <v>691</v>
      </c>
      <c r="D391" t="s">
        <v>555</v>
      </c>
    </row>
    <row r="392" spans="1:4" x14ac:dyDescent="0.25">
      <c r="B392" s="19" t="s">
        <v>700</v>
      </c>
    </row>
    <row r="393" spans="1:4" x14ac:dyDescent="0.25">
      <c r="B393" s="19" t="s">
        <v>547</v>
      </c>
    </row>
    <row r="394" spans="1:4" x14ac:dyDescent="0.25">
      <c r="B394" s="19" t="s">
        <v>544</v>
      </c>
    </row>
    <row r="395" spans="1:4" x14ac:dyDescent="0.25">
      <c r="B395" s="19"/>
    </row>
    <row r="396" spans="1:4" x14ac:dyDescent="0.25">
      <c r="B396" s="19"/>
    </row>
    <row r="397" spans="1:4" x14ac:dyDescent="0.25">
      <c r="B397" s="19"/>
    </row>
    <row r="398" spans="1:4" x14ac:dyDescent="0.25">
      <c r="B398" s="19"/>
    </row>
    <row r="399" spans="1:4" x14ac:dyDescent="0.25">
      <c r="B399" s="19"/>
    </row>
    <row r="400" spans="1:4" x14ac:dyDescent="0.25">
      <c r="B400" t="s">
        <v>512</v>
      </c>
      <c r="C400" t="s">
        <v>513</v>
      </c>
      <c r="D400" t="s">
        <v>514</v>
      </c>
    </row>
    <row r="401" spans="1:4" x14ac:dyDescent="0.25">
      <c r="A401" t="s">
        <v>47</v>
      </c>
      <c r="B401" s="17" t="s">
        <v>515</v>
      </c>
      <c r="C401" t="s">
        <v>710</v>
      </c>
      <c r="D401" t="s">
        <v>711</v>
      </c>
    </row>
    <row r="402" spans="1:4" x14ac:dyDescent="0.25">
      <c r="B402" s="17" t="s">
        <v>518</v>
      </c>
      <c r="C402" t="s">
        <v>712</v>
      </c>
    </row>
    <row r="403" spans="1:4" x14ac:dyDescent="0.25">
      <c r="B403" s="17" t="s">
        <v>521</v>
      </c>
    </row>
    <row r="404" spans="1:4" x14ac:dyDescent="0.25">
      <c r="B404" s="17" t="s">
        <v>713</v>
      </c>
    </row>
    <row r="405" spans="1:4" x14ac:dyDescent="0.25">
      <c r="B405" s="17"/>
    </row>
    <row r="406" spans="1:4" x14ac:dyDescent="0.25">
      <c r="B406" s="17"/>
    </row>
    <row r="407" spans="1:4" x14ac:dyDescent="0.25">
      <c r="B407" s="17"/>
    </row>
    <row r="408" spans="1:4" x14ac:dyDescent="0.25">
      <c r="B408" s="17"/>
    </row>
    <row r="409" spans="1:4" x14ac:dyDescent="0.25">
      <c r="B409" s="17"/>
    </row>
    <row r="410" spans="1:4" x14ac:dyDescent="0.25">
      <c r="B410" s="17"/>
    </row>
    <row r="411" spans="1:4" x14ac:dyDescent="0.25">
      <c r="B411" s="17"/>
    </row>
    <row r="412" spans="1:4" x14ac:dyDescent="0.25">
      <c r="B412" s="17"/>
    </row>
    <row r="413" spans="1:4" x14ac:dyDescent="0.25">
      <c r="B413" s="17"/>
    </row>
    <row r="414" spans="1:4" x14ac:dyDescent="0.25">
      <c r="B414" t="s">
        <v>512</v>
      </c>
      <c r="C414" t="s">
        <v>513</v>
      </c>
      <c r="D414" t="s">
        <v>514</v>
      </c>
    </row>
    <row r="415" spans="1:4" x14ac:dyDescent="0.25">
      <c r="A415" t="s">
        <v>48</v>
      </c>
      <c r="B415" s="19" t="s">
        <v>711</v>
      </c>
      <c r="C415" t="s">
        <v>714</v>
      </c>
      <c r="D415" t="s">
        <v>554</v>
      </c>
    </row>
    <row r="416" spans="1:4" x14ac:dyDescent="0.25">
      <c r="B416" s="19"/>
      <c r="C416" t="s">
        <v>715</v>
      </c>
      <c r="D416" t="s">
        <v>523</v>
      </c>
    </row>
    <row r="417" spans="1:4" x14ac:dyDescent="0.25">
      <c r="B417" s="19"/>
      <c r="C417" t="s">
        <v>716</v>
      </c>
    </row>
    <row r="418" spans="1:4" x14ac:dyDescent="0.25">
      <c r="B418" s="19"/>
      <c r="C418" t="s">
        <v>717</v>
      </c>
    </row>
    <row r="419" spans="1:4" x14ac:dyDescent="0.25">
      <c r="B419" s="19"/>
    </row>
    <row r="420" spans="1:4" x14ac:dyDescent="0.25">
      <c r="B420" s="19"/>
    </row>
    <row r="421" spans="1:4" x14ac:dyDescent="0.25">
      <c r="B421" s="19"/>
    </row>
    <row r="422" spans="1:4" x14ac:dyDescent="0.25">
      <c r="B422" s="19"/>
    </row>
    <row r="423" spans="1:4" x14ac:dyDescent="0.25">
      <c r="B423" s="19"/>
    </row>
    <row r="424" spans="1:4" x14ac:dyDescent="0.25">
      <c r="B424" s="19"/>
    </row>
    <row r="425" spans="1:4" x14ac:dyDescent="0.25">
      <c r="B425" s="19"/>
    </row>
    <row r="426" spans="1:4" x14ac:dyDescent="0.25">
      <c r="B426" s="19"/>
    </row>
    <row r="427" spans="1:4" x14ac:dyDescent="0.25">
      <c r="B427" s="19"/>
    </row>
    <row r="428" spans="1:4" x14ac:dyDescent="0.25">
      <c r="B428" t="s">
        <v>512</v>
      </c>
      <c r="C428" t="s">
        <v>513</v>
      </c>
      <c r="D428" t="s">
        <v>514</v>
      </c>
    </row>
    <row r="429" spans="1:4" x14ac:dyDescent="0.25">
      <c r="A429" t="s">
        <v>49</v>
      </c>
      <c r="B429" s="17" t="s">
        <v>547</v>
      </c>
      <c r="C429" t="s">
        <v>718</v>
      </c>
      <c r="D429" t="s">
        <v>544</v>
      </c>
    </row>
    <row r="430" spans="1:4" x14ac:dyDescent="0.25">
      <c r="B430" s="17" t="s">
        <v>546</v>
      </c>
      <c r="C430" t="s">
        <v>719</v>
      </c>
      <c r="D430" t="s">
        <v>611</v>
      </c>
    </row>
    <row r="431" spans="1:4" x14ac:dyDescent="0.25">
      <c r="B431" s="17" t="s">
        <v>549</v>
      </c>
      <c r="C431" t="s">
        <v>720</v>
      </c>
      <c r="D431" t="s">
        <v>523</v>
      </c>
    </row>
    <row r="432" spans="1:4" x14ac:dyDescent="0.25">
      <c r="B432" s="17" t="s">
        <v>570</v>
      </c>
      <c r="C432" t="s">
        <v>721</v>
      </c>
      <c r="D432" t="s">
        <v>553</v>
      </c>
    </row>
    <row r="433" spans="1:4" x14ac:dyDescent="0.25">
      <c r="B433" s="17" t="s">
        <v>722</v>
      </c>
      <c r="C433" t="s">
        <v>723</v>
      </c>
      <c r="D433" t="s">
        <v>554</v>
      </c>
    </row>
    <row r="434" spans="1:4" x14ac:dyDescent="0.25">
      <c r="B434" s="17" t="s">
        <v>550</v>
      </c>
    </row>
    <row r="435" spans="1:4" x14ac:dyDescent="0.25">
      <c r="B435" s="17" t="s">
        <v>584</v>
      </c>
    </row>
    <row r="436" spans="1:4" x14ac:dyDescent="0.25">
      <c r="B436" s="17"/>
    </row>
    <row r="437" spans="1:4" x14ac:dyDescent="0.25">
      <c r="B437" s="17"/>
    </row>
    <row r="438" spans="1:4" x14ac:dyDescent="0.25">
      <c r="B438" s="17"/>
    </row>
    <row r="439" spans="1:4" x14ac:dyDescent="0.25">
      <c r="B439" s="17"/>
    </row>
    <row r="440" spans="1:4" x14ac:dyDescent="0.25">
      <c r="B440" s="17"/>
    </row>
    <row r="441" spans="1:4" x14ac:dyDescent="0.25">
      <c r="B441" s="17"/>
    </row>
    <row r="442" spans="1:4" x14ac:dyDescent="0.25">
      <c r="B442" t="s">
        <v>512</v>
      </c>
      <c r="C442" t="s">
        <v>513</v>
      </c>
      <c r="D442" t="s">
        <v>514</v>
      </c>
    </row>
    <row r="443" spans="1:4" x14ac:dyDescent="0.25">
      <c r="A443" t="s">
        <v>57</v>
      </c>
      <c r="B443" s="19" t="s">
        <v>515</v>
      </c>
      <c r="C443" t="s">
        <v>727</v>
      </c>
      <c r="D443" t="s">
        <v>728</v>
      </c>
    </row>
    <row r="444" spans="1:4" x14ac:dyDescent="0.25">
      <c r="B444" s="19" t="s">
        <v>518</v>
      </c>
      <c r="C444" t="s">
        <v>612</v>
      </c>
      <c r="D444" t="s">
        <v>729</v>
      </c>
    </row>
    <row r="445" spans="1:4" x14ac:dyDescent="0.25">
      <c r="B445" s="19" t="s">
        <v>521</v>
      </c>
      <c r="C445" t="s">
        <v>730</v>
      </c>
      <c r="D445" t="s">
        <v>731</v>
      </c>
    </row>
    <row r="446" spans="1:4" x14ac:dyDescent="0.25">
      <c r="B446" s="19" t="s">
        <v>524</v>
      </c>
      <c r="D446" t="s">
        <v>523</v>
      </c>
    </row>
    <row r="447" spans="1:4" x14ac:dyDescent="0.25">
      <c r="B447" s="19" t="s">
        <v>527</v>
      </c>
    </row>
    <row r="448" spans="1:4" x14ac:dyDescent="0.25">
      <c r="B448" s="19" t="s">
        <v>732</v>
      </c>
    </row>
    <row r="449" spans="1:4" x14ac:dyDescent="0.25">
      <c r="B449" s="19"/>
    </row>
    <row r="450" spans="1:4" x14ac:dyDescent="0.25">
      <c r="B450" s="19"/>
    </row>
    <row r="451" spans="1:4" x14ac:dyDescent="0.25">
      <c r="B451" s="19"/>
    </row>
    <row r="452" spans="1:4" x14ac:dyDescent="0.25">
      <c r="B452" s="19"/>
    </row>
    <row r="453" spans="1:4" x14ac:dyDescent="0.25">
      <c r="B453" s="19"/>
    </row>
    <row r="454" spans="1:4" x14ac:dyDescent="0.25">
      <c r="B454" s="19"/>
    </row>
    <row r="455" spans="1:4" x14ac:dyDescent="0.25">
      <c r="B455" s="19"/>
    </row>
    <row r="456" spans="1:4" x14ac:dyDescent="0.25">
      <c r="B456" t="s">
        <v>512</v>
      </c>
      <c r="C456" t="s">
        <v>513</v>
      </c>
      <c r="D456" t="s">
        <v>514</v>
      </c>
    </row>
    <row r="457" spans="1:4" x14ac:dyDescent="0.25">
      <c r="A457" t="s">
        <v>61</v>
      </c>
      <c r="B457" s="17" t="s">
        <v>728</v>
      </c>
      <c r="C457" t="s">
        <v>733</v>
      </c>
      <c r="D457" t="s">
        <v>734</v>
      </c>
    </row>
    <row r="458" spans="1:4" x14ac:dyDescent="0.25">
      <c r="B458" s="17" t="s">
        <v>729</v>
      </c>
      <c r="C458" t="s">
        <v>612</v>
      </c>
      <c r="D458" t="s">
        <v>735</v>
      </c>
    </row>
    <row r="459" spans="1:4" x14ac:dyDescent="0.25">
      <c r="B459" s="17" t="s">
        <v>731</v>
      </c>
      <c r="D459" t="s">
        <v>736</v>
      </c>
    </row>
    <row r="460" spans="1:4" x14ac:dyDescent="0.25">
      <c r="B460" s="17" t="s">
        <v>737</v>
      </c>
    </row>
    <row r="461" spans="1:4" x14ac:dyDescent="0.25">
      <c r="B461" s="17"/>
    </row>
    <row r="462" spans="1:4" x14ac:dyDescent="0.25">
      <c r="B462" s="17"/>
    </row>
    <row r="463" spans="1:4" x14ac:dyDescent="0.25">
      <c r="B463" s="17"/>
    </row>
    <row r="464" spans="1:4" x14ac:dyDescent="0.25">
      <c r="B464" s="17"/>
    </row>
    <row r="465" spans="1:4" x14ac:dyDescent="0.25">
      <c r="B465" s="17"/>
    </row>
    <row r="466" spans="1:4" x14ac:dyDescent="0.25">
      <c r="B466" s="17"/>
    </row>
    <row r="467" spans="1:4" x14ac:dyDescent="0.25">
      <c r="B467" s="17"/>
    </row>
    <row r="468" spans="1:4" x14ac:dyDescent="0.25">
      <c r="B468" s="17"/>
    </row>
    <row r="469" spans="1:4" x14ac:dyDescent="0.25">
      <c r="B469" s="17"/>
    </row>
    <row r="470" spans="1:4" x14ac:dyDescent="0.25">
      <c r="B470" t="s">
        <v>512</v>
      </c>
      <c r="C470" t="s">
        <v>513</v>
      </c>
      <c r="D470" t="s">
        <v>514</v>
      </c>
    </row>
    <row r="471" spans="1:4" x14ac:dyDescent="0.25">
      <c r="A471" t="s">
        <v>58</v>
      </c>
      <c r="B471" s="19" t="s">
        <v>518</v>
      </c>
      <c r="C471" t="s">
        <v>738</v>
      </c>
      <c r="D471" t="s">
        <v>739</v>
      </c>
    </row>
    <row r="472" spans="1:4" x14ac:dyDescent="0.25">
      <c r="B472" s="19" t="s">
        <v>728</v>
      </c>
      <c r="C472" t="s">
        <v>740</v>
      </c>
      <c r="D472" t="s">
        <v>741</v>
      </c>
    </row>
    <row r="473" spans="1:4" x14ac:dyDescent="0.25">
      <c r="B473" s="19" t="s">
        <v>734</v>
      </c>
      <c r="C473" t="s">
        <v>742</v>
      </c>
      <c r="D473" t="s">
        <v>743</v>
      </c>
    </row>
    <row r="474" spans="1:4" x14ac:dyDescent="0.25">
      <c r="B474" s="19"/>
    </row>
    <row r="475" spans="1:4" x14ac:dyDescent="0.25">
      <c r="B475" s="19"/>
    </row>
    <row r="476" spans="1:4" x14ac:dyDescent="0.25">
      <c r="B476" s="19"/>
    </row>
    <row r="477" spans="1:4" x14ac:dyDescent="0.25">
      <c r="B477" s="19"/>
    </row>
    <row r="478" spans="1:4" x14ac:dyDescent="0.25">
      <c r="B478" s="19"/>
    </row>
    <row r="479" spans="1:4" x14ac:dyDescent="0.25">
      <c r="B479" s="19"/>
    </row>
    <row r="480" spans="1:4" x14ac:dyDescent="0.25">
      <c r="B480" s="19"/>
    </row>
    <row r="481" spans="1:4" x14ac:dyDescent="0.25">
      <c r="B481" s="19"/>
    </row>
    <row r="482" spans="1:4" x14ac:dyDescent="0.25">
      <c r="B482" s="19"/>
    </row>
    <row r="483" spans="1:4" x14ac:dyDescent="0.25">
      <c r="B483" s="19"/>
    </row>
    <row r="484" spans="1:4" x14ac:dyDescent="0.25">
      <c r="B484" t="s">
        <v>512</v>
      </c>
      <c r="C484" t="s">
        <v>513</v>
      </c>
      <c r="D484" t="s">
        <v>514</v>
      </c>
    </row>
    <row r="485" spans="1:4" x14ac:dyDescent="0.25">
      <c r="A485" t="s">
        <v>62</v>
      </c>
      <c r="B485" s="17" t="s">
        <v>518</v>
      </c>
      <c r="C485" t="s">
        <v>744</v>
      </c>
      <c r="D485" t="s">
        <v>745</v>
      </c>
    </row>
    <row r="486" spans="1:4" x14ac:dyDescent="0.25">
      <c r="B486" s="17" t="s">
        <v>728</v>
      </c>
      <c r="C486" t="s">
        <v>746</v>
      </c>
      <c r="D486" t="s">
        <v>434</v>
      </c>
    </row>
    <row r="487" spans="1:4" x14ac:dyDescent="0.25">
      <c r="B487" s="17" t="s">
        <v>735</v>
      </c>
      <c r="C487" t="s">
        <v>747</v>
      </c>
      <c r="D487" t="s">
        <v>748</v>
      </c>
    </row>
    <row r="488" spans="1:4" x14ac:dyDescent="0.25">
      <c r="B488" s="17" t="s">
        <v>741</v>
      </c>
      <c r="C488" t="s">
        <v>749</v>
      </c>
      <c r="D488" t="s">
        <v>656</v>
      </c>
    </row>
    <row r="489" spans="1:4" x14ac:dyDescent="0.25">
      <c r="B489" s="17" t="s">
        <v>743</v>
      </c>
      <c r="C489" t="s">
        <v>750</v>
      </c>
      <c r="D489" t="s">
        <v>751</v>
      </c>
    </row>
    <row r="490" spans="1:4" x14ac:dyDescent="0.25">
      <c r="B490" s="17" t="s">
        <v>739</v>
      </c>
      <c r="C490" t="s">
        <v>612</v>
      </c>
      <c r="D490" t="s">
        <v>523</v>
      </c>
    </row>
    <row r="491" spans="1:4" x14ac:dyDescent="0.25">
      <c r="B491" s="17" t="s">
        <v>752</v>
      </c>
      <c r="C491" t="s">
        <v>753</v>
      </c>
    </row>
    <row r="492" spans="1:4" x14ac:dyDescent="0.25">
      <c r="B492" s="17"/>
    </row>
    <row r="493" spans="1:4" x14ac:dyDescent="0.25">
      <c r="B493" s="17"/>
    </row>
    <row r="494" spans="1:4" x14ac:dyDescent="0.25">
      <c r="B494" s="17"/>
    </row>
    <row r="495" spans="1:4" x14ac:dyDescent="0.25">
      <c r="B495" s="17"/>
    </row>
    <row r="496" spans="1:4" x14ac:dyDescent="0.25">
      <c r="B496" s="17"/>
    </row>
    <row r="497" spans="1:4" x14ac:dyDescent="0.25">
      <c r="B497" s="17"/>
    </row>
    <row r="498" spans="1:4" x14ac:dyDescent="0.25">
      <c r="B498" t="s">
        <v>512</v>
      </c>
      <c r="C498" t="s">
        <v>513</v>
      </c>
      <c r="D498" t="s">
        <v>514</v>
      </c>
    </row>
    <row r="499" spans="1:4" x14ac:dyDescent="0.25">
      <c r="A499" t="s">
        <v>754</v>
      </c>
      <c r="B499" s="19" t="s">
        <v>434</v>
      </c>
      <c r="C499" t="s">
        <v>755</v>
      </c>
      <c r="D499" t="s">
        <v>615</v>
      </c>
    </row>
    <row r="500" spans="1:4" x14ac:dyDescent="0.25">
      <c r="B500" s="19" t="s">
        <v>748</v>
      </c>
      <c r="C500" t="s">
        <v>756</v>
      </c>
      <c r="D500" t="s">
        <v>523</v>
      </c>
    </row>
    <row r="501" spans="1:4" x14ac:dyDescent="0.25">
      <c r="B501" s="19" t="s">
        <v>745</v>
      </c>
      <c r="C501" t="s">
        <v>757</v>
      </c>
      <c r="D501" t="s">
        <v>553</v>
      </c>
    </row>
    <row r="502" spans="1:4" x14ac:dyDescent="0.25">
      <c r="B502" s="19" t="s">
        <v>544</v>
      </c>
      <c r="C502" t="s">
        <v>758</v>
      </c>
      <c r="D502" t="s">
        <v>554</v>
      </c>
    </row>
    <row r="503" spans="1:4" x14ac:dyDescent="0.25">
      <c r="B503" s="19" t="s">
        <v>550</v>
      </c>
      <c r="C503" t="s">
        <v>759</v>
      </c>
      <c r="D503" t="s">
        <v>760</v>
      </c>
    </row>
    <row r="504" spans="1:4" x14ac:dyDescent="0.25">
      <c r="B504" s="19" t="s">
        <v>547</v>
      </c>
      <c r="C504" t="s">
        <v>761</v>
      </c>
    </row>
    <row r="505" spans="1:4" x14ac:dyDescent="0.25">
      <c r="B505" s="19"/>
      <c r="C505" t="s">
        <v>762</v>
      </c>
    </row>
    <row r="506" spans="1:4" x14ac:dyDescent="0.25">
      <c r="B506" s="19"/>
      <c r="C506" t="s">
        <v>763</v>
      </c>
    </row>
    <row r="507" spans="1:4" x14ac:dyDescent="0.25">
      <c r="B507" s="19"/>
    </row>
    <row r="508" spans="1:4" x14ac:dyDescent="0.25">
      <c r="B508" s="19"/>
    </row>
    <row r="509" spans="1:4" x14ac:dyDescent="0.25">
      <c r="B509" s="19"/>
    </row>
    <row r="510" spans="1:4" x14ac:dyDescent="0.25">
      <c r="B510" s="19"/>
    </row>
    <row r="511" spans="1:4" x14ac:dyDescent="0.25">
      <c r="B511" s="19"/>
    </row>
    <row r="512" spans="1:4" x14ac:dyDescent="0.25">
      <c r="B512" t="s">
        <v>512</v>
      </c>
      <c r="C512" t="s">
        <v>513</v>
      </c>
      <c r="D512" t="s">
        <v>514</v>
      </c>
    </row>
    <row r="513" spans="1:4" x14ac:dyDescent="0.25">
      <c r="A513" t="s">
        <v>60</v>
      </c>
      <c r="B513" s="17" t="s">
        <v>728</v>
      </c>
      <c r="C513" t="s">
        <v>764</v>
      </c>
      <c r="D513" t="s">
        <v>765</v>
      </c>
    </row>
    <row r="514" spans="1:4" x14ac:dyDescent="0.25">
      <c r="B514" s="17" t="s">
        <v>748</v>
      </c>
      <c r="C514" t="s">
        <v>762</v>
      </c>
      <c r="D514" t="s">
        <v>554</v>
      </c>
    </row>
    <row r="515" spans="1:4" x14ac:dyDescent="0.25">
      <c r="B515" s="17" t="s">
        <v>615</v>
      </c>
    </row>
    <row r="516" spans="1:4" x14ac:dyDescent="0.25">
      <c r="B516" s="17" t="s">
        <v>616</v>
      </c>
    </row>
    <row r="517" spans="1:4" x14ac:dyDescent="0.25">
      <c r="B517" s="17"/>
    </row>
    <row r="518" spans="1:4" x14ac:dyDescent="0.25">
      <c r="B518" s="17"/>
    </row>
    <row r="519" spans="1:4" x14ac:dyDescent="0.25">
      <c r="B519" s="17"/>
    </row>
    <row r="520" spans="1:4" x14ac:dyDescent="0.25">
      <c r="B520" s="17"/>
    </row>
    <row r="521" spans="1:4" x14ac:dyDescent="0.25">
      <c r="B521" s="17"/>
    </row>
    <row r="522" spans="1:4" x14ac:dyDescent="0.25">
      <c r="B522" s="17"/>
    </row>
    <row r="523" spans="1:4" x14ac:dyDescent="0.25">
      <c r="B523" s="17"/>
    </row>
    <row r="524" spans="1:4" x14ac:dyDescent="0.25">
      <c r="B524" s="17"/>
    </row>
    <row r="525" spans="1:4" x14ac:dyDescent="0.25">
      <c r="B525" s="17"/>
    </row>
    <row r="527" spans="1:4" x14ac:dyDescent="0.25">
      <c r="B527" t="s">
        <v>512</v>
      </c>
      <c r="C527" t="s">
        <v>513</v>
      </c>
      <c r="D527" t="s">
        <v>514</v>
      </c>
    </row>
    <row r="528" spans="1:4" x14ac:dyDescent="0.25">
      <c r="A528" t="s">
        <v>51</v>
      </c>
      <c r="B528" s="19" t="s">
        <v>766</v>
      </c>
      <c r="C528" t="s">
        <v>814</v>
      </c>
      <c r="D528" t="s">
        <v>780</v>
      </c>
    </row>
    <row r="529" spans="1:4" x14ac:dyDescent="0.25">
      <c r="B529" s="19" t="s">
        <v>815</v>
      </c>
      <c r="C529" t="s">
        <v>786</v>
      </c>
    </row>
    <row r="530" spans="1:4" x14ac:dyDescent="0.25">
      <c r="B530" s="19" t="s">
        <v>811</v>
      </c>
      <c r="C530" t="s">
        <v>816</v>
      </c>
    </row>
    <row r="531" spans="1:4" x14ac:dyDescent="0.25">
      <c r="B531" s="19" t="s">
        <v>791</v>
      </c>
    </row>
    <row r="532" spans="1:4" x14ac:dyDescent="0.25">
      <c r="B532" s="19" t="s">
        <v>792</v>
      </c>
    </row>
    <row r="533" spans="1:4" x14ac:dyDescent="0.25">
      <c r="B533" s="19"/>
    </row>
    <row r="534" spans="1:4" x14ac:dyDescent="0.25">
      <c r="B534" s="19"/>
    </row>
    <row r="535" spans="1:4" x14ac:dyDescent="0.25">
      <c r="B535" s="19"/>
    </row>
    <row r="536" spans="1:4" x14ac:dyDescent="0.25">
      <c r="B536" s="19"/>
    </row>
    <row r="537" spans="1:4" x14ac:dyDescent="0.25">
      <c r="B537" s="19"/>
    </row>
    <row r="538" spans="1:4" x14ac:dyDescent="0.25">
      <c r="B538" s="19"/>
    </row>
    <row r="539" spans="1:4" x14ac:dyDescent="0.25">
      <c r="B539" s="19"/>
    </row>
    <row r="540" spans="1:4" x14ac:dyDescent="0.25">
      <c r="B540" s="19"/>
    </row>
    <row r="541" spans="1:4" x14ac:dyDescent="0.25">
      <c r="B541" t="s">
        <v>512</v>
      </c>
      <c r="C541" t="s">
        <v>513</v>
      </c>
      <c r="D541" t="s">
        <v>514</v>
      </c>
    </row>
    <row r="542" spans="1:4" x14ac:dyDescent="0.25">
      <c r="A542" t="s">
        <v>53</v>
      </c>
      <c r="B542" s="17" t="s">
        <v>780</v>
      </c>
      <c r="C542" t="s">
        <v>800</v>
      </c>
      <c r="D542" t="s">
        <v>769</v>
      </c>
    </row>
    <row r="543" spans="1:4" x14ac:dyDescent="0.25">
      <c r="B543" s="17" t="s">
        <v>788</v>
      </c>
      <c r="C543" t="s">
        <v>801</v>
      </c>
    </row>
    <row r="544" spans="1:4" x14ac:dyDescent="0.25">
      <c r="B544" s="17" t="s">
        <v>790</v>
      </c>
      <c r="C544" t="s">
        <v>802</v>
      </c>
    </row>
    <row r="545" spans="1:4" x14ac:dyDescent="0.25">
      <c r="B545" s="17" t="s">
        <v>803</v>
      </c>
      <c r="C545" t="s">
        <v>804</v>
      </c>
    </row>
    <row r="546" spans="1:4" x14ac:dyDescent="0.25">
      <c r="B546" s="17" t="s">
        <v>805</v>
      </c>
      <c r="C546" t="s">
        <v>806</v>
      </c>
    </row>
    <row r="547" spans="1:4" x14ac:dyDescent="0.25">
      <c r="B547" s="17" t="s">
        <v>807</v>
      </c>
      <c r="C547" t="s">
        <v>808</v>
      </c>
    </row>
    <row r="548" spans="1:4" x14ac:dyDescent="0.25">
      <c r="B548" s="17" t="s">
        <v>809</v>
      </c>
      <c r="C548" t="s">
        <v>786</v>
      </c>
    </row>
    <row r="549" spans="1:4" x14ac:dyDescent="0.25">
      <c r="B549" s="17" t="s">
        <v>810</v>
      </c>
    </row>
    <row r="550" spans="1:4" x14ac:dyDescent="0.25">
      <c r="B550" s="17" t="s">
        <v>811</v>
      </c>
    </row>
    <row r="551" spans="1:4" x14ac:dyDescent="0.25">
      <c r="B551" s="17" t="s">
        <v>812</v>
      </c>
    </row>
    <row r="552" spans="1:4" x14ac:dyDescent="0.25">
      <c r="B552" s="17" t="s">
        <v>813</v>
      </c>
    </row>
    <row r="553" spans="1:4" x14ac:dyDescent="0.25">
      <c r="B553" s="17" t="s">
        <v>791</v>
      </c>
    </row>
    <row r="554" spans="1:4" x14ac:dyDescent="0.25">
      <c r="B554" s="17" t="s">
        <v>792</v>
      </c>
    </row>
    <row r="556" spans="1:4" x14ac:dyDescent="0.25">
      <c r="B556" t="s">
        <v>512</v>
      </c>
      <c r="C556" t="s">
        <v>513</v>
      </c>
      <c r="D556" t="s">
        <v>514</v>
      </c>
    </row>
    <row r="557" spans="1:4" x14ac:dyDescent="0.25">
      <c r="A557" t="s">
        <v>54</v>
      </c>
      <c r="B557" s="19" t="s">
        <v>780</v>
      </c>
      <c r="C557" t="s">
        <v>794</v>
      </c>
      <c r="D557" t="s">
        <v>793</v>
      </c>
    </row>
    <row r="558" spans="1:4" x14ac:dyDescent="0.25">
      <c r="B558" s="19" t="s">
        <v>795</v>
      </c>
      <c r="C558" t="s">
        <v>796</v>
      </c>
    </row>
    <row r="559" spans="1:4" x14ac:dyDescent="0.25">
      <c r="B559" s="19" t="s">
        <v>769</v>
      </c>
      <c r="C559" t="s">
        <v>797</v>
      </c>
    </row>
    <row r="560" spans="1:4" x14ac:dyDescent="0.25">
      <c r="B560" s="19" t="s">
        <v>791</v>
      </c>
      <c r="C560" t="s">
        <v>798</v>
      </c>
    </row>
    <row r="561" spans="1:4" x14ac:dyDescent="0.25">
      <c r="B561" s="19" t="s">
        <v>792</v>
      </c>
      <c r="C561" t="s">
        <v>799</v>
      </c>
    </row>
    <row r="562" spans="1:4" x14ac:dyDescent="0.25">
      <c r="B562" s="19"/>
      <c r="C562" t="s">
        <v>786</v>
      </c>
    </row>
    <row r="563" spans="1:4" x14ac:dyDescent="0.25">
      <c r="B563" s="19"/>
    </row>
    <row r="564" spans="1:4" x14ac:dyDescent="0.25">
      <c r="B564" s="19"/>
    </row>
    <row r="565" spans="1:4" x14ac:dyDescent="0.25">
      <c r="B565" s="19"/>
    </row>
    <row r="566" spans="1:4" x14ac:dyDescent="0.25">
      <c r="B566" s="19"/>
    </row>
    <row r="567" spans="1:4" x14ac:dyDescent="0.25">
      <c r="B567" s="19"/>
    </row>
    <row r="568" spans="1:4" x14ac:dyDescent="0.25">
      <c r="B568" s="19"/>
    </row>
    <row r="569" spans="1:4" x14ac:dyDescent="0.25">
      <c r="B569" s="19"/>
    </row>
    <row r="571" spans="1:4" x14ac:dyDescent="0.25">
      <c r="B571" t="s">
        <v>512</v>
      </c>
      <c r="C571" t="s">
        <v>513</v>
      </c>
      <c r="D571" t="s">
        <v>514</v>
      </c>
    </row>
    <row r="572" spans="1:4" x14ac:dyDescent="0.25">
      <c r="A572" t="s">
        <v>55</v>
      </c>
      <c r="B572" s="17" t="s">
        <v>780</v>
      </c>
      <c r="C572" t="s">
        <v>787</v>
      </c>
      <c r="D572" t="s">
        <v>793</v>
      </c>
    </row>
    <row r="573" spans="1:4" x14ac:dyDescent="0.25">
      <c r="B573" s="17" t="s">
        <v>788</v>
      </c>
      <c r="C573" t="s">
        <v>789</v>
      </c>
    </row>
    <row r="574" spans="1:4" x14ac:dyDescent="0.25">
      <c r="B574" s="17" t="s">
        <v>790</v>
      </c>
      <c r="C574" t="s">
        <v>786</v>
      </c>
    </row>
    <row r="575" spans="1:4" x14ac:dyDescent="0.25">
      <c r="B575" s="17" t="s">
        <v>769</v>
      </c>
    </row>
    <row r="576" spans="1:4" x14ac:dyDescent="0.25">
      <c r="B576" s="17" t="s">
        <v>791</v>
      </c>
    </row>
    <row r="577" spans="1:4" x14ac:dyDescent="0.25">
      <c r="B577" s="17" t="s">
        <v>792</v>
      </c>
    </row>
    <row r="578" spans="1:4" x14ac:dyDescent="0.25">
      <c r="B578" s="17"/>
    </row>
    <row r="579" spans="1:4" x14ac:dyDescent="0.25">
      <c r="B579" s="17"/>
    </row>
    <row r="580" spans="1:4" x14ac:dyDescent="0.25">
      <c r="B580" s="17"/>
    </row>
    <row r="581" spans="1:4" x14ac:dyDescent="0.25">
      <c r="B581" s="17"/>
    </row>
    <row r="582" spans="1:4" x14ac:dyDescent="0.25">
      <c r="B582" s="17"/>
    </row>
    <row r="583" spans="1:4" x14ac:dyDescent="0.25">
      <c r="B583" s="17"/>
    </row>
    <row r="584" spans="1:4" x14ac:dyDescent="0.25">
      <c r="B584" s="17"/>
    </row>
    <row r="587" spans="1:4" x14ac:dyDescent="0.25">
      <c r="B587" t="s">
        <v>512</v>
      </c>
      <c r="C587" t="s">
        <v>513</v>
      </c>
      <c r="D587" t="s">
        <v>514</v>
      </c>
    </row>
    <row r="588" spans="1:4" x14ac:dyDescent="0.25">
      <c r="A588" t="s">
        <v>56</v>
      </c>
      <c r="B588" s="19" t="s">
        <v>780</v>
      </c>
      <c r="C588" t="s">
        <v>781</v>
      </c>
    </row>
    <row r="589" spans="1:4" x14ac:dyDescent="0.25">
      <c r="B589" s="19" t="s">
        <v>769</v>
      </c>
      <c r="C589" t="s">
        <v>782</v>
      </c>
      <c r="D589" t="s">
        <v>783</v>
      </c>
    </row>
    <row r="590" spans="1:4" x14ac:dyDescent="0.25">
      <c r="B590" s="19"/>
      <c r="C590" t="s">
        <v>784</v>
      </c>
      <c r="D590" t="s">
        <v>785</v>
      </c>
    </row>
    <row r="591" spans="1:4" x14ac:dyDescent="0.25">
      <c r="B591" s="19"/>
      <c r="C591" t="s">
        <v>786</v>
      </c>
    </row>
    <row r="592" spans="1:4" x14ac:dyDescent="0.25">
      <c r="B592" s="19"/>
    </row>
    <row r="593" spans="1:5" x14ac:dyDescent="0.25">
      <c r="B593" s="19"/>
    </row>
    <row r="594" spans="1:5" x14ac:dyDescent="0.25">
      <c r="B594" s="19"/>
    </row>
    <row r="595" spans="1:5" x14ac:dyDescent="0.25">
      <c r="B595" s="19"/>
    </row>
    <row r="596" spans="1:5" x14ac:dyDescent="0.25">
      <c r="B596" s="19"/>
    </row>
    <row r="597" spans="1:5" x14ac:dyDescent="0.25">
      <c r="B597" s="19"/>
    </row>
    <row r="598" spans="1:5" x14ac:dyDescent="0.25">
      <c r="B598" s="19"/>
    </row>
    <row r="599" spans="1:5" x14ac:dyDescent="0.25">
      <c r="B599" s="19"/>
    </row>
    <row r="600" spans="1:5" x14ac:dyDescent="0.25">
      <c r="B600" s="19"/>
    </row>
    <row r="603" spans="1:5" x14ac:dyDescent="0.25">
      <c r="B603" t="s">
        <v>512</v>
      </c>
      <c r="C603" t="s">
        <v>513</v>
      </c>
      <c r="D603" t="s">
        <v>514</v>
      </c>
    </row>
    <row r="604" spans="1:5" x14ac:dyDescent="0.25">
      <c r="A604" t="s">
        <v>52</v>
      </c>
      <c r="B604" s="18" t="s">
        <v>766</v>
      </c>
      <c r="C604" s="16" t="s">
        <v>767</v>
      </c>
      <c r="D604" s="16" t="s">
        <v>768</v>
      </c>
      <c r="E604" s="15"/>
    </row>
    <row r="605" spans="1:5" x14ac:dyDescent="0.25">
      <c r="B605" s="18" t="s">
        <v>769</v>
      </c>
      <c r="C605" s="16" t="s">
        <v>770</v>
      </c>
      <c r="D605" s="16" t="s">
        <v>771</v>
      </c>
    </row>
    <row r="606" spans="1:5" x14ac:dyDescent="0.25">
      <c r="B606" s="18" t="s">
        <v>772</v>
      </c>
      <c r="C606" s="16" t="s">
        <v>773</v>
      </c>
      <c r="D606" s="16" t="s">
        <v>774</v>
      </c>
    </row>
    <row r="607" spans="1:5" x14ac:dyDescent="0.25">
      <c r="B607" s="18" t="s">
        <v>775</v>
      </c>
      <c r="C607" s="16" t="s">
        <v>776</v>
      </c>
      <c r="D607" s="16" t="s">
        <v>777</v>
      </c>
    </row>
    <row r="608" spans="1:5" x14ac:dyDescent="0.25">
      <c r="B608" s="18"/>
      <c r="C608" s="16" t="s">
        <v>778</v>
      </c>
      <c r="D608" s="16" t="s">
        <v>779</v>
      </c>
    </row>
    <row r="609" spans="2:2" x14ac:dyDescent="0.25">
      <c r="B609" s="17"/>
    </row>
    <row r="610" spans="2:2" x14ac:dyDescent="0.25">
      <c r="B610" s="17"/>
    </row>
    <row r="611" spans="2:2" x14ac:dyDescent="0.25">
      <c r="B611" s="17"/>
    </row>
    <row r="612" spans="2:2" x14ac:dyDescent="0.25">
      <c r="B612" s="17"/>
    </row>
    <row r="613" spans="2:2" x14ac:dyDescent="0.25">
      <c r="B613" s="17"/>
    </row>
    <row r="614" spans="2:2" x14ac:dyDescent="0.25">
      <c r="B614" s="17"/>
    </row>
    <row r="615" spans="2:2" x14ac:dyDescent="0.25">
      <c r="B615" s="17"/>
    </row>
    <row r="616" spans="2:2" x14ac:dyDescent="0.25">
      <c r="B616" s="17"/>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ABF2F-2BB5-49FD-98F1-05C3422E9934}">
  <sheetPr codeName="Sheet6"/>
  <dimension ref="B1:AF85"/>
  <sheetViews>
    <sheetView showGridLines="0" zoomScale="90" zoomScaleNormal="90" workbookViewId="0">
      <selection activeCell="I5" sqref="I5:N5"/>
    </sheetView>
  </sheetViews>
  <sheetFormatPr defaultRowHeight="15" x14ac:dyDescent="0.25"/>
  <cols>
    <col min="1" max="1" width="2.85546875" customWidth="1"/>
    <col min="2" max="2" width="4.7109375" customWidth="1"/>
    <col min="7" max="7" width="6" customWidth="1"/>
    <col min="8" max="8" width="6.140625" customWidth="1"/>
    <col min="9" max="9" width="6" customWidth="1"/>
    <col min="17" max="17" width="6.140625" customWidth="1"/>
    <col min="25" max="25" width="4.85546875" customWidth="1"/>
  </cols>
  <sheetData>
    <row r="1" spans="2:32" x14ac:dyDescent="0.25">
      <c r="B1" s="7"/>
      <c r="C1" s="7"/>
      <c r="D1" s="7"/>
      <c r="E1" s="7"/>
      <c r="F1" s="7"/>
      <c r="G1" s="7"/>
      <c r="H1" s="8"/>
      <c r="I1" s="8"/>
      <c r="J1" s="8"/>
      <c r="K1" s="8"/>
      <c r="L1" s="8"/>
      <c r="M1" s="8"/>
      <c r="N1" s="8"/>
      <c r="O1" s="8"/>
      <c r="P1" s="8"/>
      <c r="Q1" s="8"/>
      <c r="R1" s="14"/>
      <c r="S1" s="14"/>
      <c r="T1" s="14"/>
      <c r="U1" s="14"/>
      <c r="V1" s="14"/>
      <c r="W1" s="14"/>
      <c r="X1" s="61"/>
      <c r="Y1" s="61"/>
      <c r="Z1" s="61"/>
      <c r="AA1" s="61"/>
      <c r="AB1" s="61"/>
      <c r="AC1" s="61"/>
      <c r="AD1" s="61"/>
      <c r="AE1" s="61"/>
      <c r="AF1" s="61"/>
    </row>
    <row r="2" spans="2:32" x14ac:dyDescent="0.25">
      <c r="B2" s="7"/>
      <c r="C2" s="7"/>
      <c r="D2" s="7"/>
      <c r="E2" s="7"/>
      <c r="F2" s="7"/>
      <c r="G2" s="7"/>
      <c r="H2" s="8"/>
      <c r="I2" s="8"/>
      <c r="J2" s="111" t="str">
        <f>"("&amp;questionCount2&amp;"/10)"</f>
        <v>(0/10)</v>
      </c>
      <c r="K2" s="111"/>
      <c r="L2" s="111"/>
      <c r="M2" s="111"/>
      <c r="N2" s="111"/>
      <c r="O2" s="62"/>
      <c r="P2" s="8"/>
      <c r="Q2" s="8"/>
      <c r="R2" s="14"/>
      <c r="S2" s="14"/>
      <c r="T2" s="14"/>
      <c r="U2" s="14"/>
      <c r="V2" s="14"/>
      <c r="W2" s="14"/>
      <c r="X2" s="61"/>
      <c r="Y2" s="61"/>
      <c r="Z2" s="61"/>
      <c r="AA2" s="61"/>
      <c r="AB2" s="61"/>
      <c r="AC2" s="61"/>
      <c r="AD2" s="61"/>
      <c r="AE2" s="61"/>
      <c r="AF2" s="61"/>
    </row>
    <row r="3" spans="2:32" x14ac:dyDescent="0.25">
      <c r="B3" s="7"/>
      <c r="C3" s="7"/>
      <c r="D3" s="7"/>
      <c r="E3" s="7"/>
      <c r="F3" s="7"/>
      <c r="G3" s="7"/>
      <c r="H3" s="8"/>
      <c r="I3" s="8"/>
      <c r="J3" s="8"/>
      <c r="K3" s="8"/>
      <c r="L3" s="8"/>
      <c r="M3" s="8"/>
      <c r="N3" s="8"/>
      <c r="O3" s="8"/>
      <c r="P3" s="8"/>
      <c r="Q3" s="8"/>
      <c r="R3" s="14"/>
      <c r="S3" s="14"/>
      <c r="T3" s="14"/>
      <c r="U3" s="14"/>
      <c r="V3" s="14"/>
      <c r="W3" s="14"/>
      <c r="X3" s="61"/>
      <c r="Y3" s="61">
        <v>1</v>
      </c>
      <c r="Z3" s="61"/>
      <c r="AA3" s="61"/>
      <c r="AB3" s="61"/>
      <c r="AC3" s="61"/>
      <c r="AD3" s="61"/>
      <c r="AE3" s="61"/>
      <c r="AF3" s="61"/>
    </row>
    <row r="4" spans="2:32" ht="15.75" x14ac:dyDescent="0.25">
      <c r="B4" s="7"/>
      <c r="C4" s="7"/>
      <c r="D4" s="7"/>
      <c r="E4" s="7"/>
      <c r="F4" s="7"/>
      <c r="G4" s="7"/>
      <c r="H4" s="8"/>
      <c r="I4" s="130" t="s">
        <v>916</v>
      </c>
      <c r="J4" s="130"/>
      <c r="K4" s="130"/>
      <c r="L4" s="130"/>
      <c r="M4" s="130"/>
      <c r="N4" s="130"/>
      <c r="O4" s="130"/>
      <c r="P4" s="130"/>
      <c r="Q4" s="8"/>
      <c r="R4" s="14"/>
      <c r="S4" s="14"/>
      <c r="T4" s="14"/>
      <c r="U4" s="14"/>
      <c r="V4" s="14"/>
      <c r="W4" s="14"/>
      <c r="X4" s="61"/>
      <c r="Y4" s="61"/>
      <c r="Z4" s="61"/>
      <c r="AA4" s="61"/>
      <c r="AB4" s="61"/>
      <c r="AC4" s="61"/>
      <c r="AD4" s="61"/>
      <c r="AE4" s="61"/>
      <c r="AF4" s="61"/>
    </row>
    <row r="5" spans="2:32" x14ac:dyDescent="0.25">
      <c r="B5" s="7"/>
      <c r="C5" s="7"/>
      <c r="D5" s="7"/>
      <c r="E5" s="7"/>
      <c r="F5" s="7"/>
      <c r="G5" s="7"/>
      <c r="H5" s="8"/>
      <c r="I5" s="116"/>
      <c r="J5" s="116"/>
      <c r="K5" s="116"/>
      <c r="L5" s="116"/>
      <c r="M5" s="116"/>
      <c r="N5" s="116"/>
      <c r="O5" s="116"/>
      <c r="P5" s="116"/>
      <c r="Q5" s="8"/>
      <c r="R5" s="14"/>
      <c r="S5" s="14"/>
      <c r="T5" s="14"/>
      <c r="U5" s="14"/>
      <c r="V5" s="14"/>
      <c r="W5" s="14"/>
      <c r="X5" s="61"/>
      <c r="Y5" s="61">
        <v>2</v>
      </c>
      <c r="Z5" s="61"/>
      <c r="AA5" s="61"/>
      <c r="AB5" s="61"/>
      <c r="AC5" s="61"/>
      <c r="AD5" s="61"/>
      <c r="AE5" s="61"/>
      <c r="AF5" s="61"/>
    </row>
    <row r="6" spans="2:32" x14ac:dyDescent="0.25">
      <c r="B6" s="7"/>
      <c r="C6" s="7"/>
      <c r="D6" s="7"/>
      <c r="E6" s="7"/>
      <c r="F6" s="7"/>
      <c r="G6" s="7"/>
      <c r="H6" s="8"/>
      <c r="I6" s="8"/>
      <c r="J6" s="127" t="str">
        <f>"Category: "&amp;questType</f>
        <v>Category: Process</v>
      </c>
      <c r="K6" s="127"/>
      <c r="L6" s="127"/>
      <c r="M6" s="127"/>
      <c r="N6" s="127"/>
      <c r="O6" s="63"/>
      <c r="P6" s="8"/>
      <c r="Q6" s="8"/>
      <c r="R6" s="14"/>
      <c r="S6" s="113"/>
      <c r="T6" s="113"/>
      <c r="U6" s="113"/>
      <c r="V6" s="113"/>
      <c r="W6" s="14"/>
      <c r="X6" s="61"/>
      <c r="Y6" s="61"/>
      <c r="Z6" s="61"/>
      <c r="AA6" s="61"/>
      <c r="AB6" s="61"/>
      <c r="AC6" s="61"/>
      <c r="AD6" s="61"/>
      <c r="AE6" s="61"/>
      <c r="AF6" s="61"/>
    </row>
    <row r="7" spans="2:32" ht="15" customHeight="1" x14ac:dyDescent="0.25">
      <c r="B7" s="7"/>
      <c r="C7" s="7"/>
      <c r="D7" s="7"/>
      <c r="E7" s="7"/>
      <c r="F7" s="7"/>
      <c r="G7" s="7"/>
      <c r="H7" s="8"/>
      <c r="I7" s="131" t="s">
        <v>881</v>
      </c>
      <c r="J7" s="131"/>
      <c r="K7" s="131"/>
      <c r="L7" s="131"/>
      <c r="M7" s="131"/>
      <c r="N7" s="131"/>
      <c r="O7" s="131"/>
      <c r="P7" s="131"/>
      <c r="Q7" s="8"/>
      <c r="R7" s="14"/>
      <c r="S7" s="113"/>
      <c r="T7" s="113"/>
      <c r="U7" s="113"/>
      <c r="V7" s="113"/>
      <c r="W7" s="14"/>
      <c r="X7" s="61"/>
      <c r="Y7" s="61">
        <v>3</v>
      </c>
      <c r="Z7" s="61"/>
      <c r="AA7" s="61"/>
      <c r="AB7" s="61"/>
      <c r="AC7" s="61"/>
      <c r="AD7" s="61"/>
      <c r="AE7" s="61"/>
      <c r="AF7" s="61"/>
    </row>
    <row r="8" spans="2:32" ht="15" customHeight="1" x14ac:dyDescent="0.25">
      <c r="B8" s="7"/>
      <c r="C8" s="7"/>
      <c r="D8" s="7"/>
      <c r="E8" s="7"/>
      <c r="F8" s="7"/>
      <c r="G8" s="7"/>
      <c r="H8" s="8"/>
      <c r="I8" s="131"/>
      <c r="J8" s="131"/>
      <c r="K8" s="131"/>
      <c r="L8" s="131"/>
      <c r="M8" s="131"/>
      <c r="N8" s="131"/>
      <c r="O8" s="131"/>
      <c r="P8" s="131"/>
      <c r="Q8" s="8"/>
      <c r="R8" s="14"/>
      <c r="S8" s="113"/>
      <c r="T8" s="113"/>
      <c r="U8" s="113"/>
      <c r="V8" s="113"/>
      <c r="W8" s="14"/>
      <c r="X8" s="61"/>
      <c r="Y8" s="61"/>
      <c r="Z8" s="61"/>
      <c r="AA8" s="61"/>
      <c r="AB8" s="61"/>
      <c r="AC8" s="61"/>
      <c r="AD8" s="61"/>
      <c r="AE8" s="61"/>
      <c r="AF8" s="61"/>
    </row>
    <row r="9" spans="2:32" ht="15" customHeight="1" x14ac:dyDescent="0.25">
      <c r="B9" s="7"/>
      <c r="C9" s="114"/>
      <c r="D9" s="114"/>
      <c r="E9" s="114"/>
      <c r="F9" s="114"/>
      <c r="G9" s="7"/>
      <c r="H9" s="8"/>
      <c r="I9" s="131"/>
      <c r="J9" s="131"/>
      <c r="K9" s="131"/>
      <c r="L9" s="131"/>
      <c r="M9" s="131"/>
      <c r="N9" s="131"/>
      <c r="O9" s="131"/>
      <c r="P9" s="131"/>
      <c r="Q9" s="8"/>
      <c r="R9" s="14"/>
      <c r="S9" s="113"/>
      <c r="T9" s="113"/>
      <c r="U9" s="113"/>
      <c r="V9" s="113"/>
      <c r="W9" s="14"/>
      <c r="X9" s="61"/>
      <c r="Y9" s="61">
        <v>4</v>
      </c>
      <c r="Z9" s="61"/>
      <c r="AA9" s="61"/>
      <c r="AB9" s="61"/>
      <c r="AC9" s="61"/>
      <c r="AD9" s="61"/>
      <c r="AE9" s="61"/>
      <c r="AF9" s="61"/>
    </row>
    <row r="10" spans="2:32" ht="15" customHeight="1" x14ac:dyDescent="0.25">
      <c r="B10" s="7"/>
      <c r="C10" s="7"/>
      <c r="D10" s="7"/>
      <c r="E10" s="7"/>
      <c r="F10" s="7"/>
      <c r="G10" s="7"/>
      <c r="H10" s="8"/>
      <c r="I10" s="131"/>
      <c r="J10" s="131"/>
      <c r="K10" s="131"/>
      <c r="L10" s="131"/>
      <c r="M10" s="131"/>
      <c r="N10" s="131"/>
      <c r="O10" s="131"/>
      <c r="P10" s="131"/>
      <c r="Q10" s="8"/>
      <c r="R10" s="14"/>
      <c r="S10" s="113"/>
      <c r="T10" s="113"/>
      <c r="U10" s="113"/>
      <c r="V10" s="113"/>
      <c r="W10" s="14"/>
      <c r="X10" s="61"/>
      <c r="Y10" s="61"/>
      <c r="Z10" s="61"/>
      <c r="AA10" s="61"/>
      <c r="AB10" s="61"/>
      <c r="AC10" s="61"/>
      <c r="AD10" s="61"/>
      <c r="AE10" s="61"/>
      <c r="AF10" s="61"/>
    </row>
    <row r="11" spans="2:32" x14ac:dyDescent="0.25">
      <c r="B11" s="7"/>
      <c r="C11" s="115" t="s">
        <v>228</v>
      </c>
      <c r="D11" s="115"/>
      <c r="E11" s="115"/>
      <c r="F11" s="115"/>
      <c r="G11" s="7"/>
      <c r="H11" s="8"/>
      <c r="I11" s="131"/>
      <c r="J11" s="131"/>
      <c r="K11" s="131"/>
      <c r="L11" s="131"/>
      <c r="M11" s="131"/>
      <c r="N11" s="131"/>
      <c r="O11" s="131"/>
      <c r="P11" s="131"/>
      <c r="Q11" s="8"/>
      <c r="R11" s="14"/>
      <c r="S11" s="113"/>
      <c r="T11" s="113"/>
      <c r="U11" s="113"/>
      <c r="V11" s="113"/>
      <c r="W11" s="14"/>
      <c r="X11" s="61"/>
      <c r="Y11" s="61">
        <v>5</v>
      </c>
      <c r="Z11" s="61"/>
      <c r="AA11" s="61"/>
      <c r="AB11" s="61"/>
      <c r="AC11" s="61"/>
      <c r="AD11" s="61"/>
      <c r="AE11" s="61"/>
      <c r="AF11" s="61"/>
    </row>
    <row r="12" spans="2:32" x14ac:dyDescent="0.25">
      <c r="B12" s="7"/>
      <c r="C12" s="115"/>
      <c r="D12" s="115"/>
      <c r="E12" s="115"/>
      <c r="F12" s="115"/>
      <c r="G12" s="7"/>
      <c r="H12" s="8"/>
      <c r="I12" s="131"/>
      <c r="J12" s="131"/>
      <c r="K12" s="131"/>
      <c r="L12" s="131"/>
      <c r="M12" s="131"/>
      <c r="N12" s="131"/>
      <c r="O12" s="131"/>
      <c r="P12" s="131"/>
      <c r="Q12" s="8"/>
      <c r="R12" s="14"/>
      <c r="S12" s="113"/>
      <c r="T12" s="113"/>
      <c r="U12" s="113"/>
      <c r="V12" s="113"/>
      <c r="W12" s="14"/>
      <c r="X12" s="61"/>
      <c r="Y12" s="61"/>
      <c r="Z12" s="61"/>
      <c r="AA12" s="61"/>
      <c r="AB12" s="61"/>
      <c r="AC12" s="61"/>
      <c r="AD12" s="61"/>
      <c r="AE12" s="61"/>
      <c r="AF12" s="61"/>
    </row>
    <row r="13" spans="2:32" x14ac:dyDescent="0.25">
      <c r="B13" s="7"/>
      <c r="C13" s="115"/>
      <c r="D13" s="115"/>
      <c r="E13" s="115"/>
      <c r="F13" s="115"/>
      <c r="G13" s="7"/>
      <c r="H13" s="8"/>
      <c r="I13" s="13"/>
      <c r="J13" s="8"/>
      <c r="K13" s="8"/>
      <c r="L13" s="8"/>
      <c r="M13" s="8"/>
      <c r="N13" s="8"/>
      <c r="O13" s="8"/>
      <c r="P13" s="8"/>
      <c r="Q13" s="8"/>
      <c r="R13" s="14"/>
      <c r="S13" s="113"/>
      <c r="T13" s="113"/>
      <c r="U13" s="113"/>
      <c r="V13" s="113"/>
      <c r="W13" s="14"/>
      <c r="X13" s="61"/>
      <c r="Y13" s="61">
        <v>6</v>
      </c>
      <c r="Z13" s="61"/>
      <c r="AA13" s="61"/>
      <c r="AB13" s="61"/>
      <c r="AC13" s="61"/>
      <c r="AD13" s="61"/>
      <c r="AE13" s="61"/>
      <c r="AF13" s="61"/>
    </row>
    <row r="14" spans="2:32" x14ac:dyDescent="0.25">
      <c r="B14" s="7"/>
      <c r="C14" s="115"/>
      <c r="D14" s="115"/>
      <c r="E14" s="115"/>
      <c r="F14" s="115"/>
      <c r="G14" s="7"/>
      <c r="H14" s="8"/>
      <c r="I14" s="13" t="s">
        <v>917</v>
      </c>
      <c r="J14" s="8"/>
      <c r="K14" s="8"/>
      <c r="L14" s="8"/>
      <c r="M14" s="8"/>
      <c r="N14" s="8"/>
      <c r="O14" s="8"/>
      <c r="P14" s="8"/>
      <c r="Q14" s="8"/>
      <c r="R14" s="14"/>
      <c r="S14" s="112"/>
      <c r="T14" s="112"/>
      <c r="U14" s="112"/>
      <c r="V14" s="112"/>
      <c r="W14" s="14"/>
      <c r="X14" s="61"/>
      <c r="Y14" s="61"/>
      <c r="Z14" s="61"/>
      <c r="AA14" s="61"/>
      <c r="AB14" s="61"/>
      <c r="AC14" s="61"/>
      <c r="AD14" s="61"/>
      <c r="AE14" s="61"/>
      <c r="AF14" s="61"/>
    </row>
    <row r="15" spans="2:32" x14ac:dyDescent="0.25">
      <c r="B15" s="7"/>
      <c r="C15" s="115"/>
      <c r="D15" s="115"/>
      <c r="E15" s="115"/>
      <c r="F15" s="115"/>
      <c r="G15" s="7"/>
      <c r="H15" s="8"/>
      <c r="I15" s="8"/>
      <c r="J15" s="8"/>
      <c r="K15" s="8"/>
      <c r="L15" s="8"/>
      <c r="M15" s="8"/>
      <c r="N15" s="8"/>
      <c r="O15" s="8"/>
      <c r="P15" s="8"/>
      <c r="Q15" s="8"/>
      <c r="R15" s="14"/>
      <c r="S15" s="112"/>
      <c r="T15" s="112"/>
      <c r="U15" s="112"/>
      <c r="V15" s="112"/>
      <c r="W15" s="14"/>
      <c r="X15" s="61"/>
      <c r="Y15" s="61">
        <v>7</v>
      </c>
      <c r="Z15" s="61"/>
      <c r="AA15" s="61"/>
      <c r="AB15" s="61"/>
      <c r="AC15" s="61"/>
      <c r="AD15" s="61"/>
      <c r="AE15" s="61"/>
      <c r="AF15" s="61"/>
    </row>
    <row r="16" spans="2:32" x14ac:dyDescent="0.25">
      <c r="B16" s="7"/>
      <c r="C16" s="115"/>
      <c r="D16" s="115"/>
      <c r="E16" s="115"/>
      <c r="F16" s="115"/>
      <c r="G16" s="7"/>
      <c r="H16" s="8"/>
      <c r="I16" s="128"/>
      <c r="J16" s="129"/>
      <c r="K16" s="129"/>
      <c r="L16" s="129"/>
      <c r="M16" s="129"/>
      <c r="N16" s="129"/>
      <c r="O16" s="129"/>
      <c r="P16" s="129"/>
      <c r="Q16" s="8"/>
      <c r="R16" s="14"/>
      <c r="S16" s="112"/>
      <c r="T16" s="112"/>
      <c r="U16" s="112"/>
      <c r="V16" s="112"/>
      <c r="W16" s="14"/>
      <c r="X16" s="61"/>
      <c r="Y16" s="61"/>
      <c r="Z16" s="61"/>
      <c r="AA16" s="61"/>
      <c r="AB16" s="61"/>
      <c r="AC16" s="61"/>
      <c r="AD16" s="61"/>
      <c r="AE16" s="61"/>
      <c r="AF16" s="61"/>
    </row>
    <row r="17" spans="2:32" x14ac:dyDescent="0.25">
      <c r="B17" s="7"/>
      <c r="C17" s="115"/>
      <c r="D17" s="115"/>
      <c r="E17" s="115"/>
      <c r="F17" s="115"/>
      <c r="G17" s="7"/>
      <c r="H17" s="8"/>
      <c r="I17" s="128"/>
      <c r="J17" s="129"/>
      <c r="K17" s="129"/>
      <c r="L17" s="129"/>
      <c r="M17" s="129"/>
      <c r="N17" s="129"/>
      <c r="O17" s="129"/>
      <c r="P17" s="129"/>
      <c r="Q17" s="8"/>
      <c r="R17" s="14"/>
      <c r="S17" s="112"/>
      <c r="T17" s="112"/>
      <c r="U17" s="112"/>
      <c r="V17" s="112"/>
      <c r="W17" s="14"/>
      <c r="X17" s="61"/>
      <c r="Y17" s="61">
        <v>8</v>
      </c>
      <c r="Z17" s="61"/>
      <c r="AA17" s="61"/>
      <c r="AB17" s="61"/>
      <c r="AC17" s="61"/>
      <c r="AD17" s="61"/>
      <c r="AE17" s="61"/>
      <c r="AF17" s="61"/>
    </row>
    <row r="18" spans="2:32" x14ac:dyDescent="0.25">
      <c r="B18" s="7"/>
      <c r="C18" s="115"/>
      <c r="D18" s="115"/>
      <c r="E18" s="115"/>
      <c r="F18" s="115"/>
      <c r="G18" s="7"/>
      <c r="H18" s="8"/>
      <c r="I18" s="128"/>
      <c r="J18" s="129"/>
      <c r="K18" s="129"/>
      <c r="L18" s="129"/>
      <c r="M18" s="129"/>
      <c r="N18" s="129"/>
      <c r="O18" s="129"/>
      <c r="P18" s="129"/>
      <c r="Q18" s="8"/>
      <c r="R18" s="14"/>
      <c r="S18" s="14"/>
      <c r="T18" s="14"/>
      <c r="U18" s="14"/>
      <c r="V18" s="14"/>
      <c r="W18" s="14"/>
      <c r="X18" s="61"/>
      <c r="Y18" s="61"/>
      <c r="Z18" s="61"/>
      <c r="AA18" s="61"/>
      <c r="AB18" s="61"/>
      <c r="AC18" s="61"/>
      <c r="AD18" s="61"/>
      <c r="AE18" s="61"/>
      <c r="AF18" s="61"/>
    </row>
    <row r="19" spans="2:32" x14ac:dyDescent="0.25">
      <c r="B19" s="7"/>
      <c r="C19" s="115"/>
      <c r="D19" s="115"/>
      <c r="E19" s="115"/>
      <c r="F19" s="115"/>
      <c r="G19" s="7"/>
      <c r="H19" s="8"/>
      <c r="I19" s="128"/>
      <c r="J19" s="129"/>
      <c r="K19" s="129"/>
      <c r="L19" s="129"/>
      <c r="M19" s="129"/>
      <c r="N19" s="129"/>
      <c r="O19" s="129"/>
      <c r="P19" s="129"/>
      <c r="Q19" s="8"/>
      <c r="R19" s="14"/>
      <c r="S19" s="14"/>
      <c r="T19" s="14"/>
      <c r="U19" s="14"/>
      <c r="V19" s="14"/>
      <c r="W19" s="14"/>
      <c r="X19" s="61"/>
      <c r="Y19" s="61"/>
      <c r="Z19" s="61"/>
      <c r="AA19" s="61"/>
      <c r="AB19" s="61"/>
      <c r="AC19" s="61"/>
      <c r="AD19" s="61"/>
      <c r="AE19" s="61"/>
      <c r="AF19" s="61"/>
    </row>
    <row r="20" spans="2:32" x14ac:dyDescent="0.25">
      <c r="B20" s="7"/>
      <c r="C20" s="115"/>
      <c r="D20" s="115"/>
      <c r="E20" s="115"/>
      <c r="F20" s="115"/>
      <c r="G20" s="7"/>
      <c r="H20" s="8"/>
      <c r="I20" s="128"/>
      <c r="J20" s="129"/>
      <c r="K20" s="129"/>
      <c r="L20" s="129"/>
      <c r="M20" s="129"/>
      <c r="N20" s="129"/>
      <c r="O20" s="129"/>
      <c r="P20" s="129"/>
      <c r="Q20" s="8"/>
      <c r="R20" s="14"/>
      <c r="S20" s="14"/>
      <c r="T20" s="14"/>
      <c r="U20" s="14"/>
      <c r="V20" s="14"/>
      <c r="W20" s="14"/>
      <c r="X20" s="61"/>
      <c r="Y20" s="61"/>
      <c r="Z20" s="61"/>
      <c r="AA20" s="61"/>
      <c r="AB20" s="61"/>
      <c r="AC20" s="61"/>
      <c r="AD20" s="61"/>
      <c r="AE20" s="61"/>
      <c r="AF20" s="61"/>
    </row>
    <row r="21" spans="2:32" x14ac:dyDescent="0.25">
      <c r="B21" s="7"/>
      <c r="C21" s="115"/>
      <c r="D21" s="115"/>
      <c r="E21" s="115"/>
      <c r="F21" s="115"/>
      <c r="G21" s="7"/>
      <c r="H21" s="8"/>
      <c r="I21" s="128"/>
      <c r="J21" s="129"/>
      <c r="K21" s="129"/>
      <c r="L21" s="129"/>
      <c r="M21" s="129"/>
      <c r="N21" s="129"/>
      <c r="O21" s="129"/>
      <c r="P21" s="129"/>
      <c r="Q21" s="8"/>
      <c r="R21" s="14"/>
      <c r="S21" s="14"/>
      <c r="T21" s="14"/>
      <c r="U21" s="14"/>
      <c r="V21" s="14"/>
      <c r="W21" s="14"/>
      <c r="X21" s="61"/>
      <c r="Y21" s="61"/>
      <c r="Z21" s="61"/>
      <c r="AA21" s="61"/>
      <c r="AB21" s="61"/>
      <c r="AC21" s="61"/>
      <c r="AD21" s="61"/>
      <c r="AE21" s="61"/>
      <c r="AF21" s="61"/>
    </row>
    <row r="22" spans="2:32" x14ac:dyDescent="0.25">
      <c r="B22" s="7"/>
      <c r="C22" s="115"/>
      <c r="D22" s="115"/>
      <c r="E22" s="115"/>
      <c r="F22" s="115"/>
      <c r="G22" s="7"/>
      <c r="H22" s="8"/>
      <c r="I22" s="128"/>
      <c r="J22" s="129"/>
      <c r="K22" s="129"/>
      <c r="L22" s="129"/>
      <c r="M22" s="129"/>
      <c r="N22" s="129"/>
      <c r="O22" s="129"/>
      <c r="P22" s="129"/>
      <c r="Q22" s="8"/>
      <c r="R22" s="14"/>
      <c r="S22" s="14"/>
      <c r="T22" s="14"/>
      <c r="U22" s="14"/>
      <c r="V22" s="14"/>
      <c r="W22" s="14"/>
      <c r="X22" s="61"/>
      <c r="Y22" s="61"/>
      <c r="Z22" s="61"/>
      <c r="AA22" s="61"/>
      <c r="AB22" s="61"/>
      <c r="AC22" s="61"/>
      <c r="AD22" s="61"/>
      <c r="AE22" s="61"/>
      <c r="AF22" s="61"/>
    </row>
    <row r="23" spans="2:32" x14ac:dyDescent="0.25">
      <c r="B23" s="7"/>
      <c r="C23" s="115"/>
      <c r="D23" s="115"/>
      <c r="E23" s="115"/>
      <c r="F23" s="115"/>
      <c r="G23" s="7"/>
      <c r="H23" s="8"/>
      <c r="I23" s="128"/>
      <c r="J23" s="129"/>
      <c r="K23" s="129"/>
      <c r="L23" s="129"/>
      <c r="M23" s="129"/>
      <c r="N23" s="129"/>
      <c r="O23" s="129"/>
      <c r="P23" s="129"/>
      <c r="Q23" s="8"/>
      <c r="R23" s="14"/>
      <c r="S23" s="14"/>
      <c r="T23" s="14"/>
      <c r="U23" s="14"/>
      <c r="V23" s="14"/>
      <c r="W23" s="14"/>
      <c r="X23" s="61"/>
      <c r="Y23" s="61"/>
      <c r="Z23" s="61"/>
      <c r="AA23" s="61"/>
      <c r="AB23" s="61"/>
      <c r="AC23" s="61"/>
      <c r="AD23" s="61"/>
      <c r="AE23" s="61"/>
      <c r="AF23" s="61"/>
    </row>
    <row r="24" spans="2:32" x14ac:dyDescent="0.25">
      <c r="B24" s="7"/>
      <c r="C24" s="7"/>
      <c r="D24" s="7"/>
      <c r="E24" s="7"/>
      <c r="F24" s="7"/>
      <c r="G24" s="7"/>
      <c r="H24" s="8"/>
      <c r="I24" s="8"/>
      <c r="J24" s="8"/>
      <c r="K24" s="8"/>
      <c r="L24" s="8"/>
      <c r="M24" s="8"/>
      <c r="N24" s="8"/>
      <c r="O24" s="8"/>
      <c r="P24" s="8"/>
      <c r="Q24" s="8"/>
      <c r="R24" s="14"/>
      <c r="S24" s="14"/>
      <c r="T24" s="14"/>
      <c r="U24" s="14"/>
      <c r="V24" s="14"/>
      <c r="W24" s="14"/>
      <c r="X24" s="61"/>
      <c r="Y24" s="61"/>
      <c r="Z24" s="61"/>
      <c r="AA24" s="61"/>
      <c r="AB24" s="61"/>
      <c r="AC24" s="61"/>
      <c r="AD24" s="61"/>
      <c r="AE24" s="61"/>
      <c r="AF24" s="61"/>
    </row>
    <row r="25" spans="2:32" x14ac:dyDescent="0.25">
      <c r="B25" s="7"/>
      <c r="C25" s="7"/>
      <c r="D25" s="7"/>
      <c r="E25" s="7"/>
      <c r="F25" s="7"/>
      <c r="G25" s="7"/>
      <c r="H25" s="8"/>
      <c r="I25" s="8"/>
      <c r="J25" s="8"/>
      <c r="K25" s="8"/>
      <c r="L25" s="8"/>
      <c r="M25" s="8"/>
      <c r="N25" s="8"/>
      <c r="O25" s="8"/>
      <c r="P25" s="8"/>
      <c r="Q25" s="8"/>
      <c r="R25" s="14"/>
      <c r="S25" s="14"/>
      <c r="T25" s="14"/>
      <c r="U25" s="14"/>
      <c r="V25" s="14"/>
      <c r="W25" s="14"/>
      <c r="X25" s="61"/>
      <c r="Y25" s="61"/>
      <c r="Z25" s="61"/>
      <c r="AA25" s="61"/>
      <c r="AB25" s="61"/>
      <c r="AC25" s="61"/>
      <c r="AD25" s="61"/>
      <c r="AE25" s="61"/>
      <c r="AF25" s="61"/>
    </row>
    <row r="26" spans="2:32" x14ac:dyDescent="0.25">
      <c r="B26" s="7"/>
      <c r="C26" s="7"/>
      <c r="D26" s="7"/>
      <c r="E26" s="7"/>
      <c r="F26" s="7"/>
      <c r="G26" s="7"/>
      <c r="H26" s="8"/>
      <c r="I26" s="8"/>
      <c r="J26" s="8"/>
      <c r="K26" s="8"/>
      <c r="L26" s="8"/>
      <c r="M26" s="8"/>
      <c r="N26" s="8"/>
      <c r="O26" s="8"/>
      <c r="P26" s="8"/>
      <c r="Q26" s="8"/>
      <c r="R26" s="14"/>
      <c r="S26" s="14"/>
      <c r="T26" s="14"/>
      <c r="U26" s="14"/>
      <c r="V26" s="14"/>
      <c r="W26" s="14"/>
      <c r="X26" s="61"/>
      <c r="Y26" s="61"/>
      <c r="Z26" s="61"/>
      <c r="AA26" s="61"/>
      <c r="AB26" s="61"/>
      <c r="AC26" s="61"/>
      <c r="AD26" s="61"/>
      <c r="AE26" s="61"/>
      <c r="AF26" s="61"/>
    </row>
    <row r="27" spans="2:32" x14ac:dyDescent="0.25">
      <c r="B27" s="7"/>
      <c r="C27" s="7"/>
      <c r="D27" s="7"/>
      <c r="E27" s="7"/>
      <c r="F27" s="7"/>
      <c r="G27" s="7"/>
      <c r="H27" s="8"/>
      <c r="I27" s="8"/>
      <c r="J27" s="8"/>
      <c r="K27" s="8"/>
      <c r="L27" s="8"/>
      <c r="M27" s="8"/>
      <c r="N27" s="8"/>
      <c r="O27" s="8"/>
      <c r="P27" s="8"/>
      <c r="Q27" s="8"/>
      <c r="R27" s="14"/>
      <c r="S27" s="14"/>
      <c r="T27" s="14"/>
      <c r="U27" s="14"/>
      <c r="V27" s="14"/>
      <c r="W27" s="14"/>
      <c r="X27" s="61"/>
      <c r="Y27" s="61"/>
      <c r="Z27" s="61"/>
      <c r="AA27" s="61"/>
      <c r="AB27" s="61"/>
      <c r="AC27" s="61"/>
      <c r="AD27" s="61"/>
      <c r="AE27" s="61"/>
      <c r="AF27" s="61"/>
    </row>
    <row r="83" spans="2:2" x14ac:dyDescent="0.25">
      <c r="B83" s="58">
        <v>0</v>
      </c>
    </row>
    <row r="84" spans="2:2" x14ac:dyDescent="0.25">
      <c r="B84" s="59">
        <v>0</v>
      </c>
    </row>
    <row r="85" spans="2:2" x14ac:dyDescent="0.25">
      <c r="B85" s="60"/>
    </row>
  </sheetData>
  <sheetProtection formatCells="0"/>
  <mergeCells count="17">
    <mergeCell ref="I5:P5"/>
    <mergeCell ref="S6:V13"/>
    <mergeCell ref="C9:F9"/>
    <mergeCell ref="C11:F23"/>
    <mergeCell ref="S14:V17"/>
    <mergeCell ref="J2:N2"/>
    <mergeCell ref="J6:N6"/>
    <mergeCell ref="I20:I21"/>
    <mergeCell ref="J20:P21"/>
    <mergeCell ref="I22:I23"/>
    <mergeCell ref="J22:P23"/>
    <mergeCell ref="I4:P4"/>
    <mergeCell ref="I7:P12"/>
    <mergeCell ref="I16:I17"/>
    <mergeCell ref="J16:P17"/>
    <mergeCell ref="I18:I19"/>
    <mergeCell ref="J18:P19"/>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3" r:id="rId3" name="Button 1">
              <controlPr defaultSize="0" print="0" autoFill="0" autoPict="0" macro="[0]!StartGame2">
                <anchor moveWithCells="1" sizeWithCells="1">
                  <from>
                    <xdr:col>2</xdr:col>
                    <xdr:colOff>0</xdr:colOff>
                    <xdr:row>3</xdr:row>
                    <xdr:rowOff>76200</xdr:rowOff>
                  </from>
                  <to>
                    <xdr:col>5</xdr:col>
                    <xdr:colOff>600075</xdr:colOff>
                    <xdr:row>5</xdr:row>
                    <xdr:rowOff>171450</xdr:rowOff>
                  </to>
                </anchor>
              </controlPr>
            </control>
          </mc:Choice>
        </mc:AlternateContent>
        <mc:AlternateContent xmlns:mc="http://schemas.openxmlformats.org/markup-compatibility/2006">
          <mc:Choice Requires="x14">
            <control shapeId="23554" r:id="rId4" name="Button 2">
              <controlPr defaultSize="0" print="0" autoFill="0" autoPict="0" macro="[0]!Submit2">
                <anchor moveWithCells="1" sizeWithCells="1">
                  <from>
                    <xdr:col>8</xdr:col>
                    <xdr:colOff>9525</xdr:colOff>
                    <xdr:row>24</xdr:row>
                    <xdr:rowOff>28575</xdr:rowOff>
                  </from>
                  <to>
                    <xdr:col>15</xdr:col>
                    <xdr:colOff>609600</xdr:colOff>
                    <xdr:row>25</xdr:row>
                    <xdr:rowOff>171450</xdr:rowOff>
                  </to>
                </anchor>
              </controlPr>
            </control>
          </mc:Choice>
        </mc:AlternateContent>
        <mc:AlternateContent xmlns:mc="http://schemas.openxmlformats.org/markup-compatibility/2006">
          <mc:Choice Requires="x14">
            <control shapeId="23555" r:id="rId5" name="Button 3">
              <controlPr defaultSize="0" print="0" autoFill="0" autoPict="0" macro="[0]!NextQuestion2">
                <anchor moveWithCells="1" sizeWithCells="1">
                  <from>
                    <xdr:col>17</xdr:col>
                    <xdr:colOff>428625</xdr:colOff>
                    <xdr:row>18</xdr:row>
                    <xdr:rowOff>19050</xdr:rowOff>
                  </from>
                  <to>
                    <xdr:col>22</xdr:col>
                    <xdr:colOff>171450</xdr:colOff>
                    <xdr:row>19</xdr:row>
                    <xdr:rowOff>161925</xdr:rowOff>
                  </to>
                </anchor>
              </controlPr>
            </control>
          </mc:Choice>
        </mc:AlternateContent>
        <mc:AlternateContent xmlns:mc="http://schemas.openxmlformats.org/markup-compatibility/2006">
          <mc:Choice Requires="x14">
            <control shapeId="23557" r:id="rId6" name="Option Button 5">
              <controlPr defaultSize="0" autoFill="0" autoLine="0" autoPict="0">
                <anchor moveWithCells="1">
                  <from>
                    <xdr:col>8</xdr:col>
                    <xdr:colOff>47625</xdr:colOff>
                    <xdr:row>15</xdr:row>
                    <xdr:rowOff>19050</xdr:rowOff>
                  </from>
                  <to>
                    <xdr:col>8</xdr:col>
                    <xdr:colOff>361950</xdr:colOff>
                    <xdr:row>16</xdr:row>
                    <xdr:rowOff>180975</xdr:rowOff>
                  </to>
                </anchor>
              </controlPr>
            </control>
          </mc:Choice>
        </mc:AlternateContent>
        <mc:AlternateContent xmlns:mc="http://schemas.openxmlformats.org/markup-compatibility/2006">
          <mc:Choice Requires="x14">
            <control shapeId="23558" r:id="rId7" name="Option Button 6">
              <controlPr defaultSize="0" autoFill="0" autoLine="0" autoPict="0">
                <anchor moveWithCells="1">
                  <from>
                    <xdr:col>8</xdr:col>
                    <xdr:colOff>47625</xdr:colOff>
                    <xdr:row>17</xdr:row>
                    <xdr:rowOff>19050</xdr:rowOff>
                  </from>
                  <to>
                    <xdr:col>8</xdr:col>
                    <xdr:colOff>371475</xdr:colOff>
                    <xdr:row>18</xdr:row>
                    <xdr:rowOff>180975</xdr:rowOff>
                  </to>
                </anchor>
              </controlPr>
            </control>
          </mc:Choice>
        </mc:AlternateContent>
        <mc:AlternateContent xmlns:mc="http://schemas.openxmlformats.org/markup-compatibility/2006">
          <mc:Choice Requires="x14">
            <control shapeId="23559" r:id="rId8" name="Option Button 7">
              <controlPr defaultSize="0" autoFill="0" autoLine="0" autoPict="0">
                <anchor moveWithCells="1">
                  <from>
                    <xdr:col>8</xdr:col>
                    <xdr:colOff>47625</xdr:colOff>
                    <xdr:row>19</xdr:row>
                    <xdr:rowOff>19050</xdr:rowOff>
                  </from>
                  <to>
                    <xdr:col>8</xdr:col>
                    <xdr:colOff>381000</xdr:colOff>
                    <xdr:row>20</xdr:row>
                    <xdr:rowOff>180975</xdr:rowOff>
                  </to>
                </anchor>
              </controlPr>
            </control>
          </mc:Choice>
        </mc:AlternateContent>
        <mc:AlternateContent xmlns:mc="http://schemas.openxmlformats.org/markup-compatibility/2006">
          <mc:Choice Requires="x14">
            <control shapeId="23560" r:id="rId9" name="Option Button 8">
              <controlPr defaultSize="0" autoFill="0" autoLine="0" autoPict="0">
                <anchor moveWithCells="1">
                  <from>
                    <xdr:col>8</xdr:col>
                    <xdr:colOff>47625</xdr:colOff>
                    <xdr:row>21</xdr:row>
                    <xdr:rowOff>19050</xdr:rowOff>
                  </from>
                  <to>
                    <xdr:col>8</xdr:col>
                    <xdr:colOff>390525</xdr:colOff>
                    <xdr:row>22</xdr:row>
                    <xdr:rowOff>180975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83AD2-EB91-4F16-8C81-AF5EAD805763}">
  <sheetPr codeName="Sheet3"/>
  <dimension ref="A1:G85"/>
  <sheetViews>
    <sheetView topLeftCell="A2" workbookViewId="0">
      <selection activeCell="B2" sqref="B2:C85"/>
    </sheetView>
  </sheetViews>
  <sheetFormatPr defaultRowHeight="15" x14ac:dyDescent="0.25"/>
  <cols>
    <col min="3" max="3" width="47.42578125" bestFit="1" customWidth="1"/>
  </cols>
  <sheetData>
    <row r="1" spans="1:7" x14ac:dyDescent="0.25">
      <c r="A1" s="4">
        <v>1</v>
      </c>
    </row>
    <row r="2" spans="1:7" x14ac:dyDescent="0.25">
      <c r="A2">
        <v>1</v>
      </c>
      <c r="B2" t="s">
        <v>65</v>
      </c>
      <c r="C2" t="s">
        <v>66</v>
      </c>
    </row>
    <row r="3" spans="1:7" x14ac:dyDescent="0.25">
      <c r="A3">
        <v>2</v>
      </c>
      <c r="B3" t="s">
        <v>67</v>
      </c>
      <c r="C3" t="s">
        <v>68</v>
      </c>
      <c r="G3" t="s">
        <v>230</v>
      </c>
    </row>
    <row r="4" spans="1:7" x14ac:dyDescent="0.25">
      <c r="A4">
        <v>3</v>
      </c>
      <c r="B4" t="s">
        <v>69</v>
      </c>
      <c r="C4" t="s">
        <v>70</v>
      </c>
      <c r="E4" s="10"/>
      <c r="G4" s="10">
        <f ca="1">RANDBETWEEN(1,84)</f>
        <v>26</v>
      </c>
    </row>
    <row r="5" spans="1:7" x14ac:dyDescent="0.25">
      <c r="A5">
        <v>4</v>
      </c>
      <c r="B5" t="s">
        <v>71</v>
      </c>
      <c r="C5" t="s">
        <v>72</v>
      </c>
      <c r="E5" s="10"/>
      <c r="G5" s="10">
        <f t="shared" ref="G5:G14" ca="1" si="0">RANDBETWEEN(1,84)</f>
        <v>66</v>
      </c>
    </row>
    <row r="6" spans="1:7" x14ac:dyDescent="0.25">
      <c r="A6">
        <v>5</v>
      </c>
      <c r="B6" t="s">
        <v>73</v>
      </c>
      <c r="C6" t="s">
        <v>74</v>
      </c>
      <c r="E6" s="10"/>
      <c r="G6" s="10">
        <f t="shared" ca="1" si="0"/>
        <v>42</v>
      </c>
    </row>
    <row r="7" spans="1:7" x14ac:dyDescent="0.25">
      <c r="A7">
        <v>6</v>
      </c>
      <c r="B7" t="s">
        <v>75</v>
      </c>
      <c r="C7" t="s">
        <v>76</v>
      </c>
      <c r="E7" s="10"/>
      <c r="G7" s="10">
        <f t="shared" ca="1" si="0"/>
        <v>50</v>
      </c>
    </row>
    <row r="8" spans="1:7" x14ac:dyDescent="0.25">
      <c r="A8">
        <v>7</v>
      </c>
      <c r="B8" t="s">
        <v>77</v>
      </c>
      <c r="C8" t="s">
        <v>78</v>
      </c>
      <c r="E8" s="10"/>
      <c r="G8" s="10">
        <f t="shared" ca="1" si="0"/>
        <v>36</v>
      </c>
    </row>
    <row r="9" spans="1:7" x14ac:dyDescent="0.25">
      <c r="A9">
        <v>8</v>
      </c>
      <c r="B9" t="s">
        <v>79</v>
      </c>
      <c r="C9" t="s">
        <v>80</v>
      </c>
      <c r="E9" s="10"/>
      <c r="G9" s="10">
        <f t="shared" ca="1" si="0"/>
        <v>40</v>
      </c>
    </row>
    <row r="10" spans="1:7" x14ac:dyDescent="0.25">
      <c r="A10">
        <v>9</v>
      </c>
      <c r="B10" t="s">
        <v>81</v>
      </c>
      <c r="C10" t="s">
        <v>82</v>
      </c>
      <c r="E10" s="10"/>
      <c r="G10" s="10">
        <f t="shared" ca="1" si="0"/>
        <v>71</v>
      </c>
    </row>
    <row r="11" spans="1:7" x14ac:dyDescent="0.25">
      <c r="A11">
        <v>10</v>
      </c>
      <c r="B11" t="s">
        <v>83</v>
      </c>
      <c r="C11" t="s">
        <v>84</v>
      </c>
      <c r="E11" s="10"/>
      <c r="G11" s="10">
        <f t="shared" ca="1" si="0"/>
        <v>19</v>
      </c>
    </row>
    <row r="12" spans="1:7" x14ac:dyDescent="0.25">
      <c r="A12">
        <v>11</v>
      </c>
      <c r="B12" t="s">
        <v>85</v>
      </c>
      <c r="C12" t="s">
        <v>86</v>
      </c>
      <c r="E12" s="10"/>
      <c r="G12" s="10">
        <f t="shared" ca="1" si="0"/>
        <v>36</v>
      </c>
    </row>
    <row r="13" spans="1:7" x14ac:dyDescent="0.25">
      <c r="A13">
        <v>12</v>
      </c>
      <c r="B13" t="s">
        <v>87</v>
      </c>
      <c r="C13" t="s">
        <v>88</v>
      </c>
      <c r="E13" s="10"/>
      <c r="G13" s="10">
        <f t="shared" ca="1" si="0"/>
        <v>26</v>
      </c>
    </row>
    <row r="14" spans="1:7" x14ac:dyDescent="0.25">
      <c r="A14">
        <v>13</v>
      </c>
      <c r="B14" t="s">
        <v>89</v>
      </c>
      <c r="C14" t="s">
        <v>90</v>
      </c>
      <c r="E14" s="10"/>
      <c r="G14" s="10">
        <f t="shared" ca="1" si="0"/>
        <v>7</v>
      </c>
    </row>
    <row r="15" spans="1:7" x14ac:dyDescent="0.25">
      <c r="A15">
        <v>14</v>
      </c>
      <c r="B15" t="s">
        <v>91</v>
      </c>
      <c r="C15" t="s">
        <v>92</v>
      </c>
      <c r="E15" s="10"/>
    </row>
    <row r="16" spans="1:7" x14ac:dyDescent="0.25">
      <c r="A16">
        <v>15</v>
      </c>
      <c r="B16" t="s">
        <v>93</v>
      </c>
      <c r="C16" t="s">
        <v>94</v>
      </c>
      <c r="E16" s="10"/>
    </row>
    <row r="17" spans="1:5" x14ac:dyDescent="0.25">
      <c r="A17">
        <v>16</v>
      </c>
      <c r="B17" t="s">
        <v>95</v>
      </c>
      <c r="C17" t="s">
        <v>96</v>
      </c>
      <c r="E17" s="10"/>
    </row>
    <row r="18" spans="1:5" x14ac:dyDescent="0.25">
      <c r="A18">
        <v>17</v>
      </c>
      <c r="B18" t="s">
        <v>97</v>
      </c>
      <c r="C18" t="s">
        <v>98</v>
      </c>
      <c r="E18" s="10"/>
    </row>
    <row r="19" spans="1:5" x14ac:dyDescent="0.25">
      <c r="A19">
        <v>18</v>
      </c>
      <c r="B19" t="s">
        <v>99</v>
      </c>
      <c r="C19" t="s">
        <v>100</v>
      </c>
      <c r="E19" s="10"/>
    </row>
    <row r="20" spans="1:5" x14ac:dyDescent="0.25">
      <c r="A20">
        <v>19</v>
      </c>
      <c r="B20" t="s">
        <v>101</v>
      </c>
      <c r="C20" t="s">
        <v>102</v>
      </c>
      <c r="E20" s="10"/>
    </row>
    <row r="21" spans="1:5" x14ac:dyDescent="0.25">
      <c r="A21">
        <v>20</v>
      </c>
      <c r="B21" t="s">
        <v>103</v>
      </c>
      <c r="C21" t="s">
        <v>104</v>
      </c>
      <c r="E21" s="10"/>
    </row>
    <row r="22" spans="1:5" x14ac:dyDescent="0.25">
      <c r="A22">
        <v>21</v>
      </c>
      <c r="B22" t="s">
        <v>105</v>
      </c>
      <c r="C22" t="s">
        <v>106</v>
      </c>
      <c r="E22" s="10"/>
    </row>
    <row r="23" spans="1:5" x14ac:dyDescent="0.25">
      <c r="A23">
        <v>22</v>
      </c>
      <c r="B23" t="s">
        <v>107</v>
      </c>
      <c r="C23" t="s">
        <v>108</v>
      </c>
      <c r="E23" s="10"/>
    </row>
    <row r="24" spans="1:5" x14ac:dyDescent="0.25">
      <c r="A24">
        <v>23</v>
      </c>
      <c r="B24" t="s">
        <v>109</v>
      </c>
      <c r="C24" t="s">
        <v>110</v>
      </c>
    </row>
    <row r="25" spans="1:5" x14ac:dyDescent="0.25">
      <c r="A25">
        <v>24</v>
      </c>
      <c r="B25" t="s">
        <v>111</v>
      </c>
      <c r="C25" t="s">
        <v>112</v>
      </c>
    </row>
    <row r="26" spans="1:5" x14ac:dyDescent="0.25">
      <c r="A26">
        <v>25</v>
      </c>
      <c r="B26" t="s">
        <v>113</v>
      </c>
      <c r="C26" t="s">
        <v>114</v>
      </c>
    </row>
    <row r="27" spans="1:5" x14ac:dyDescent="0.25">
      <c r="A27">
        <v>26</v>
      </c>
      <c r="B27" t="s">
        <v>115</v>
      </c>
      <c r="C27" t="s">
        <v>116</v>
      </c>
      <c r="E27" t="s">
        <v>724</v>
      </c>
    </row>
    <row r="28" spans="1:5" x14ac:dyDescent="0.25">
      <c r="A28">
        <v>27</v>
      </c>
      <c r="B28" t="s">
        <v>117</v>
      </c>
      <c r="C28" t="s">
        <v>118</v>
      </c>
    </row>
    <row r="29" spans="1:5" x14ac:dyDescent="0.25">
      <c r="A29">
        <v>28</v>
      </c>
      <c r="B29" t="s">
        <v>119</v>
      </c>
      <c r="C29" t="s">
        <v>120</v>
      </c>
      <c r="E29" t="s">
        <v>725</v>
      </c>
    </row>
    <row r="30" spans="1:5" x14ac:dyDescent="0.25">
      <c r="A30">
        <v>29</v>
      </c>
      <c r="B30" t="s">
        <v>121</v>
      </c>
      <c r="C30" t="s">
        <v>122</v>
      </c>
    </row>
    <row r="31" spans="1:5" x14ac:dyDescent="0.25">
      <c r="A31">
        <v>30</v>
      </c>
      <c r="B31" t="s">
        <v>123</v>
      </c>
      <c r="C31" t="s">
        <v>124</v>
      </c>
      <c r="E31" t="s">
        <v>726</v>
      </c>
    </row>
    <row r="32" spans="1:5" x14ac:dyDescent="0.25">
      <c r="A32">
        <v>31</v>
      </c>
      <c r="B32" t="s">
        <v>125</v>
      </c>
      <c r="C32" t="s">
        <v>126</v>
      </c>
    </row>
    <row r="33" spans="1:3" x14ac:dyDescent="0.25">
      <c r="A33">
        <v>32</v>
      </c>
      <c r="B33" t="s">
        <v>127</v>
      </c>
      <c r="C33" t="s">
        <v>128</v>
      </c>
    </row>
    <row r="34" spans="1:3" x14ac:dyDescent="0.25">
      <c r="A34">
        <v>33</v>
      </c>
      <c r="B34" t="s">
        <v>129</v>
      </c>
      <c r="C34" t="s">
        <v>130</v>
      </c>
    </row>
    <row r="35" spans="1:3" x14ac:dyDescent="0.25">
      <c r="A35">
        <v>34</v>
      </c>
      <c r="B35" t="s">
        <v>131</v>
      </c>
      <c r="C35" t="s">
        <v>132</v>
      </c>
    </row>
    <row r="36" spans="1:3" x14ac:dyDescent="0.25">
      <c r="A36">
        <v>35</v>
      </c>
      <c r="B36" t="s">
        <v>133</v>
      </c>
      <c r="C36" t="s">
        <v>134</v>
      </c>
    </row>
    <row r="37" spans="1:3" x14ac:dyDescent="0.25">
      <c r="A37">
        <v>36</v>
      </c>
      <c r="B37" t="s">
        <v>135</v>
      </c>
      <c r="C37" t="s">
        <v>136</v>
      </c>
    </row>
    <row r="38" spans="1:3" x14ac:dyDescent="0.25">
      <c r="A38">
        <v>37</v>
      </c>
      <c r="B38" t="s">
        <v>137</v>
      </c>
      <c r="C38" t="s">
        <v>138</v>
      </c>
    </row>
    <row r="39" spans="1:3" x14ac:dyDescent="0.25">
      <c r="A39">
        <v>38</v>
      </c>
      <c r="B39" t="s">
        <v>137</v>
      </c>
      <c r="C39" t="s">
        <v>139</v>
      </c>
    </row>
    <row r="40" spans="1:3" x14ac:dyDescent="0.25">
      <c r="A40">
        <v>39</v>
      </c>
      <c r="B40" t="s">
        <v>140</v>
      </c>
      <c r="C40" t="s">
        <v>141</v>
      </c>
    </row>
    <row r="41" spans="1:3" x14ac:dyDescent="0.25">
      <c r="A41">
        <v>40</v>
      </c>
      <c r="B41" t="s">
        <v>142</v>
      </c>
      <c r="C41" t="s">
        <v>143</v>
      </c>
    </row>
    <row r="42" spans="1:3" x14ac:dyDescent="0.25">
      <c r="A42">
        <v>41</v>
      </c>
      <c r="B42" t="s">
        <v>144</v>
      </c>
      <c r="C42" t="s">
        <v>145</v>
      </c>
    </row>
    <row r="43" spans="1:3" x14ac:dyDescent="0.25">
      <c r="A43">
        <v>42</v>
      </c>
      <c r="B43" t="s">
        <v>146</v>
      </c>
      <c r="C43" t="s">
        <v>147</v>
      </c>
    </row>
    <row r="44" spans="1:3" x14ac:dyDescent="0.25">
      <c r="A44">
        <v>43</v>
      </c>
      <c r="B44" t="s">
        <v>148</v>
      </c>
      <c r="C44" t="s">
        <v>149</v>
      </c>
    </row>
    <row r="45" spans="1:3" x14ac:dyDescent="0.25">
      <c r="A45">
        <v>44</v>
      </c>
      <c r="B45" t="s">
        <v>150</v>
      </c>
      <c r="C45" t="s">
        <v>151</v>
      </c>
    </row>
    <row r="46" spans="1:3" x14ac:dyDescent="0.25">
      <c r="A46">
        <v>45</v>
      </c>
      <c r="B46" t="s">
        <v>152</v>
      </c>
      <c r="C46" t="s">
        <v>153</v>
      </c>
    </row>
    <row r="47" spans="1:3" x14ac:dyDescent="0.25">
      <c r="A47">
        <v>46</v>
      </c>
      <c r="B47" t="s">
        <v>154</v>
      </c>
      <c r="C47" t="s">
        <v>155</v>
      </c>
    </row>
    <row r="48" spans="1:3" x14ac:dyDescent="0.25">
      <c r="A48">
        <v>47</v>
      </c>
      <c r="B48" t="s">
        <v>156</v>
      </c>
      <c r="C48" t="s">
        <v>157</v>
      </c>
    </row>
    <row r="49" spans="1:3" x14ac:dyDescent="0.25">
      <c r="A49">
        <v>48</v>
      </c>
      <c r="B49" t="s">
        <v>158</v>
      </c>
      <c r="C49" t="s">
        <v>159</v>
      </c>
    </row>
    <row r="50" spans="1:3" x14ac:dyDescent="0.25">
      <c r="A50">
        <v>49</v>
      </c>
      <c r="B50" t="s">
        <v>160</v>
      </c>
      <c r="C50" t="s">
        <v>161</v>
      </c>
    </row>
    <row r="51" spans="1:3" x14ac:dyDescent="0.25">
      <c r="A51">
        <v>50</v>
      </c>
      <c r="B51" t="s">
        <v>162</v>
      </c>
      <c r="C51" t="s">
        <v>161</v>
      </c>
    </row>
    <row r="52" spans="1:3" x14ac:dyDescent="0.25">
      <c r="A52">
        <v>51</v>
      </c>
      <c r="B52" t="s">
        <v>163</v>
      </c>
      <c r="C52" t="s">
        <v>164</v>
      </c>
    </row>
    <row r="53" spans="1:3" x14ac:dyDescent="0.25">
      <c r="A53">
        <v>52</v>
      </c>
      <c r="B53" t="s">
        <v>165</v>
      </c>
      <c r="C53" t="s">
        <v>166</v>
      </c>
    </row>
    <row r="54" spans="1:3" x14ac:dyDescent="0.25">
      <c r="A54">
        <v>53</v>
      </c>
      <c r="B54" t="s">
        <v>167</v>
      </c>
      <c r="C54" t="s">
        <v>168</v>
      </c>
    </row>
    <row r="55" spans="1:3" x14ac:dyDescent="0.25">
      <c r="A55">
        <v>54</v>
      </c>
      <c r="B55" t="s">
        <v>169</v>
      </c>
      <c r="C55" t="s">
        <v>170</v>
      </c>
    </row>
    <row r="56" spans="1:3" x14ac:dyDescent="0.25">
      <c r="A56">
        <v>55</v>
      </c>
      <c r="B56" t="s">
        <v>171</v>
      </c>
      <c r="C56" t="s">
        <v>172</v>
      </c>
    </row>
    <row r="57" spans="1:3" x14ac:dyDescent="0.25">
      <c r="A57">
        <v>56</v>
      </c>
      <c r="B57" t="s">
        <v>173</v>
      </c>
      <c r="C57" t="s">
        <v>174</v>
      </c>
    </row>
    <row r="58" spans="1:3" x14ac:dyDescent="0.25">
      <c r="A58">
        <v>57</v>
      </c>
      <c r="B58" t="s">
        <v>175</v>
      </c>
      <c r="C58" t="s">
        <v>176</v>
      </c>
    </row>
    <row r="59" spans="1:3" x14ac:dyDescent="0.25">
      <c r="A59">
        <v>58</v>
      </c>
      <c r="B59" t="s">
        <v>177</v>
      </c>
      <c r="C59" t="s">
        <v>178</v>
      </c>
    </row>
    <row r="60" spans="1:3" x14ac:dyDescent="0.25">
      <c r="A60">
        <v>59</v>
      </c>
      <c r="B60" t="s">
        <v>179</v>
      </c>
      <c r="C60" t="s">
        <v>180</v>
      </c>
    </row>
    <row r="61" spans="1:3" x14ac:dyDescent="0.25">
      <c r="A61">
        <v>60</v>
      </c>
      <c r="B61" t="s">
        <v>181</v>
      </c>
      <c r="C61" t="s">
        <v>182</v>
      </c>
    </row>
    <row r="62" spans="1:3" x14ac:dyDescent="0.25">
      <c r="A62">
        <v>61</v>
      </c>
      <c r="B62" t="s">
        <v>183</v>
      </c>
      <c r="C62" t="s">
        <v>184</v>
      </c>
    </row>
    <row r="63" spans="1:3" x14ac:dyDescent="0.25">
      <c r="A63">
        <v>62</v>
      </c>
      <c r="B63" t="s">
        <v>185</v>
      </c>
      <c r="C63" t="s">
        <v>186</v>
      </c>
    </row>
    <row r="64" spans="1:3" x14ac:dyDescent="0.25">
      <c r="A64">
        <v>63</v>
      </c>
      <c r="B64" t="s">
        <v>187</v>
      </c>
      <c r="C64" t="s">
        <v>188</v>
      </c>
    </row>
    <row r="65" spans="1:3" x14ac:dyDescent="0.25">
      <c r="A65">
        <v>64</v>
      </c>
      <c r="B65" t="s">
        <v>189</v>
      </c>
      <c r="C65" t="s">
        <v>190</v>
      </c>
    </row>
    <row r="66" spans="1:3" x14ac:dyDescent="0.25">
      <c r="A66">
        <v>65</v>
      </c>
      <c r="B66" t="s">
        <v>191</v>
      </c>
      <c r="C66" t="s">
        <v>192</v>
      </c>
    </row>
    <row r="67" spans="1:3" x14ac:dyDescent="0.25">
      <c r="A67">
        <v>66</v>
      </c>
      <c r="B67" t="s">
        <v>193</v>
      </c>
      <c r="C67" t="s">
        <v>194</v>
      </c>
    </row>
    <row r="68" spans="1:3" x14ac:dyDescent="0.25">
      <c r="A68">
        <v>67</v>
      </c>
      <c r="B68" t="s">
        <v>195</v>
      </c>
      <c r="C68" t="s">
        <v>196</v>
      </c>
    </row>
    <row r="69" spans="1:3" x14ac:dyDescent="0.25">
      <c r="A69">
        <v>68</v>
      </c>
      <c r="B69" t="s">
        <v>197</v>
      </c>
      <c r="C69" t="s">
        <v>198</v>
      </c>
    </row>
    <row r="70" spans="1:3" x14ac:dyDescent="0.25">
      <c r="A70">
        <v>69</v>
      </c>
      <c r="B70" t="s">
        <v>232</v>
      </c>
      <c r="C70" t="s">
        <v>200</v>
      </c>
    </row>
    <row r="71" spans="1:3" x14ac:dyDescent="0.25">
      <c r="A71">
        <v>70</v>
      </c>
      <c r="B71" t="s">
        <v>199</v>
      </c>
      <c r="C71" t="s">
        <v>201</v>
      </c>
    </row>
    <row r="72" spans="1:3" x14ac:dyDescent="0.25">
      <c r="A72">
        <v>71</v>
      </c>
      <c r="B72" t="s">
        <v>202</v>
      </c>
      <c r="C72" t="s">
        <v>203</v>
      </c>
    </row>
    <row r="73" spans="1:3" x14ac:dyDescent="0.25">
      <c r="A73">
        <v>72</v>
      </c>
      <c r="B73" t="s">
        <v>204</v>
      </c>
      <c r="C73" t="s">
        <v>205</v>
      </c>
    </row>
    <row r="74" spans="1:3" x14ac:dyDescent="0.25">
      <c r="A74">
        <v>73</v>
      </c>
      <c r="B74" t="s">
        <v>206</v>
      </c>
      <c r="C74" t="s">
        <v>207</v>
      </c>
    </row>
    <row r="75" spans="1:3" x14ac:dyDescent="0.25">
      <c r="A75">
        <v>74</v>
      </c>
      <c r="B75" t="s">
        <v>206</v>
      </c>
      <c r="C75" t="s">
        <v>208</v>
      </c>
    </row>
    <row r="76" spans="1:3" x14ac:dyDescent="0.25">
      <c r="A76">
        <v>75</v>
      </c>
      <c r="B76" t="s">
        <v>209</v>
      </c>
      <c r="C76" t="s">
        <v>210</v>
      </c>
    </row>
    <row r="77" spans="1:3" x14ac:dyDescent="0.25">
      <c r="A77">
        <v>76</v>
      </c>
      <c r="B77" t="s">
        <v>211</v>
      </c>
      <c r="C77" t="s">
        <v>212</v>
      </c>
    </row>
    <row r="78" spans="1:3" x14ac:dyDescent="0.25">
      <c r="A78">
        <v>77</v>
      </c>
      <c r="B78" t="s">
        <v>213</v>
      </c>
      <c r="C78" t="s">
        <v>214</v>
      </c>
    </row>
    <row r="79" spans="1:3" x14ac:dyDescent="0.25">
      <c r="A79">
        <v>78</v>
      </c>
      <c r="B79" t="s">
        <v>215</v>
      </c>
      <c r="C79" t="s">
        <v>216</v>
      </c>
    </row>
    <row r="80" spans="1:3" x14ac:dyDescent="0.25">
      <c r="A80">
        <v>79</v>
      </c>
      <c r="B80" t="s">
        <v>215</v>
      </c>
      <c r="C80" t="s">
        <v>217</v>
      </c>
    </row>
    <row r="81" spans="1:3" x14ac:dyDescent="0.25">
      <c r="A81">
        <v>80</v>
      </c>
      <c r="B81" t="s">
        <v>218</v>
      </c>
      <c r="C81" t="s">
        <v>219</v>
      </c>
    </row>
    <row r="82" spans="1:3" x14ac:dyDescent="0.25">
      <c r="A82">
        <v>81</v>
      </c>
      <c r="B82" t="s">
        <v>220</v>
      </c>
      <c r="C82" t="s">
        <v>221</v>
      </c>
    </row>
    <row r="83" spans="1:3" x14ac:dyDescent="0.25">
      <c r="A83">
        <v>82</v>
      </c>
      <c r="B83" t="s">
        <v>222</v>
      </c>
      <c r="C83" t="s">
        <v>223</v>
      </c>
    </row>
    <row r="84" spans="1:3" x14ac:dyDescent="0.25">
      <c r="A84">
        <v>83</v>
      </c>
      <c r="B84" t="s">
        <v>224</v>
      </c>
      <c r="C84" t="s">
        <v>225</v>
      </c>
    </row>
    <row r="85" spans="1:3" x14ac:dyDescent="0.25">
      <c r="A85">
        <v>84</v>
      </c>
      <c r="B85" t="s">
        <v>226</v>
      </c>
      <c r="C85" t="s">
        <v>227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CAB83-9C4B-4DFA-AF8F-D08169DF2423}">
  <sheetPr codeName="Sheet8"/>
  <dimension ref="A1:AM181"/>
  <sheetViews>
    <sheetView topLeftCell="P1" workbookViewId="0">
      <selection activeCell="I5" sqref="I5:N5"/>
    </sheetView>
  </sheetViews>
  <sheetFormatPr defaultRowHeight="15" x14ac:dyDescent="0.25"/>
  <cols>
    <col min="3" max="3" width="16.28515625" customWidth="1"/>
    <col min="4" max="4" width="49.5703125" bestFit="1" customWidth="1"/>
    <col min="27" max="27" width="12.42578125" customWidth="1"/>
    <col min="30" max="30" width="11.5703125" customWidth="1"/>
  </cols>
  <sheetData>
    <row r="1" spans="1:39" x14ac:dyDescent="0.25">
      <c r="A1" s="4">
        <v>4</v>
      </c>
      <c r="B1" t="s">
        <v>914</v>
      </c>
      <c r="C1" t="s">
        <v>508</v>
      </c>
      <c r="D1" t="s">
        <v>509</v>
      </c>
      <c r="E1" t="s">
        <v>510</v>
      </c>
      <c r="O1" t="s">
        <v>434</v>
      </c>
      <c r="P1" t="str">
        <f>SUBSTITUTE(INDEX(CategoryList,A1),"/","")</f>
        <v>Technique</v>
      </c>
      <c r="Y1" t="s">
        <v>230</v>
      </c>
      <c r="AA1" t="s">
        <v>918</v>
      </c>
      <c r="AB1" s="4">
        <v>34</v>
      </c>
      <c r="AD1" t="s">
        <v>913</v>
      </c>
      <c r="AE1" s="4">
        <v>0</v>
      </c>
      <c r="AI1" t="s">
        <v>924</v>
      </c>
      <c r="AJ1" t="s">
        <v>925</v>
      </c>
      <c r="AK1" t="s">
        <v>926</v>
      </c>
      <c r="AL1" t="s">
        <v>927</v>
      </c>
      <c r="AM1" t="s">
        <v>928</v>
      </c>
    </row>
    <row r="2" spans="1:39" x14ac:dyDescent="0.25">
      <c r="A2" s="33">
        <v>24</v>
      </c>
      <c r="B2">
        <v>1</v>
      </c>
      <c r="C2" t="s">
        <v>434</v>
      </c>
      <c r="D2" t="s">
        <v>821</v>
      </c>
      <c r="E2" t="s">
        <v>435</v>
      </c>
      <c r="O2" t="s">
        <v>444</v>
      </c>
      <c r="P2" t="str">
        <f ca="1">INDEX(INDIRECT(P1),A2)</f>
        <v>Networking [Technique]</v>
      </c>
      <c r="Y2" s="10">
        <f ca="1">RANDBETWEEN(1,180)</f>
        <v>118</v>
      </c>
      <c r="AB2">
        <f>IFERROR(CurrQuestion+10,CurrQuestion-10)</f>
        <v>44</v>
      </c>
      <c r="AD2" t="s">
        <v>915</v>
      </c>
      <c r="AE2" t="s">
        <v>233</v>
      </c>
      <c r="AF2" t="s">
        <v>920</v>
      </c>
      <c r="AI2">
        <v>3</v>
      </c>
      <c r="AJ2">
        <v>4</v>
      </c>
      <c r="AK2">
        <v>1</v>
      </c>
      <c r="AL2">
        <v>1</v>
      </c>
      <c r="AM2">
        <v>2</v>
      </c>
    </row>
    <row r="3" spans="1:39" x14ac:dyDescent="0.25">
      <c r="B3">
        <v>2</v>
      </c>
      <c r="C3" t="s">
        <v>434</v>
      </c>
      <c r="D3" t="s">
        <v>822</v>
      </c>
      <c r="E3" t="s">
        <v>436</v>
      </c>
      <c r="O3" t="s">
        <v>233</v>
      </c>
      <c r="Y3" s="10">
        <f t="shared" ref="Y3:Y12" ca="1" si="0">RANDBETWEEN(1,180)</f>
        <v>8</v>
      </c>
      <c r="AB3">
        <f>IFERROR(CurrQuestion+1,CurrQuestion-1)</f>
        <v>35</v>
      </c>
      <c r="AF3" t="s">
        <v>921</v>
      </c>
      <c r="AI3">
        <v>2</v>
      </c>
      <c r="AJ3">
        <v>3</v>
      </c>
      <c r="AK3">
        <v>2</v>
      </c>
      <c r="AL3">
        <v>4</v>
      </c>
      <c r="AM3">
        <v>1</v>
      </c>
    </row>
    <row r="4" spans="1:39" x14ac:dyDescent="0.25">
      <c r="B4">
        <v>3</v>
      </c>
      <c r="C4" t="s">
        <v>434</v>
      </c>
      <c r="D4" t="s">
        <v>823</v>
      </c>
      <c r="E4" t="s">
        <v>437</v>
      </c>
      <c r="O4" t="s">
        <v>361</v>
      </c>
      <c r="Y4" s="10">
        <f t="shared" ca="1" si="0"/>
        <v>33</v>
      </c>
      <c r="AB4">
        <f>IFERROR(ROUND(CurrQuestion/2,0),ROUND(CurrQuestion+30,0))</f>
        <v>17</v>
      </c>
      <c r="AF4" t="s">
        <v>922</v>
      </c>
      <c r="AI4">
        <v>1</v>
      </c>
      <c r="AJ4">
        <v>1</v>
      </c>
      <c r="AK4">
        <v>3</v>
      </c>
      <c r="AL4">
        <v>3</v>
      </c>
      <c r="AM4">
        <v>4</v>
      </c>
    </row>
    <row r="5" spans="1:39" x14ac:dyDescent="0.25">
      <c r="B5">
        <v>4</v>
      </c>
      <c r="C5" t="s">
        <v>434</v>
      </c>
      <c r="D5" t="s">
        <v>824</v>
      </c>
      <c r="E5" t="s">
        <v>438</v>
      </c>
      <c r="O5" t="s">
        <v>318</v>
      </c>
      <c r="Y5" s="10">
        <f t="shared" ca="1" si="0"/>
        <v>100</v>
      </c>
      <c r="AA5" t="s">
        <v>929</v>
      </c>
      <c r="AB5" t="s">
        <v>928</v>
      </c>
      <c r="AF5" t="s">
        <v>923</v>
      </c>
      <c r="AI5">
        <v>4</v>
      </c>
      <c r="AJ5">
        <v>2</v>
      </c>
      <c r="AK5">
        <v>4</v>
      </c>
      <c r="AL5">
        <v>2</v>
      </c>
      <c r="AM5">
        <v>3</v>
      </c>
    </row>
    <row r="6" spans="1:39" x14ac:dyDescent="0.25">
      <c r="B6">
        <v>5</v>
      </c>
      <c r="C6" t="s">
        <v>434</v>
      </c>
      <c r="D6" t="s">
        <v>825</v>
      </c>
      <c r="E6" t="s">
        <v>439</v>
      </c>
      <c r="Y6" s="10">
        <f t="shared" ca="1" si="0"/>
        <v>66</v>
      </c>
      <c r="AA6" t="s">
        <v>919</v>
      </c>
      <c r="AB6" s="4" t="s">
        <v>369</v>
      </c>
    </row>
    <row r="7" spans="1:39" x14ac:dyDescent="0.25">
      <c r="B7">
        <v>6</v>
      </c>
      <c r="C7" t="s">
        <v>434</v>
      </c>
      <c r="D7" t="s">
        <v>826</v>
      </c>
      <c r="E7" t="s">
        <v>441</v>
      </c>
      <c r="Y7" s="10">
        <f t="shared" ca="1" si="0"/>
        <v>100</v>
      </c>
    </row>
    <row r="8" spans="1:39" x14ac:dyDescent="0.25">
      <c r="B8">
        <v>7</v>
      </c>
      <c r="C8" t="s">
        <v>434</v>
      </c>
      <c r="D8" t="s">
        <v>827</v>
      </c>
      <c r="E8" t="s">
        <v>440</v>
      </c>
      <c r="Y8" s="10">
        <f t="shared" ca="1" si="0"/>
        <v>24</v>
      </c>
    </row>
    <row r="9" spans="1:39" x14ac:dyDescent="0.25">
      <c r="B9">
        <v>8</v>
      </c>
      <c r="C9" t="s">
        <v>434</v>
      </c>
      <c r="D9" t="s">
        <v>442</v>
      </c>
      <c r="E9" t="s">
        <v>443</v>
      </c>
      <c r="Y9" s="10">
        <f t="shared" ca="1" si="0"/>
        <v>28</v>
      </c>
    </row>
    <row r="10" spans="1:39" x14ac:dyDescent="0.25">
      <c r="B10">
        <v>9</v>
      </c>
      <c r="C10" t="s">
        <v>444</v>
      </c>
      <c r="D10" t="s">
        <v>828</v>
      </c>
      <c r="E10" t="s">
        <v>445</v>
      </c>
      <c r="Y10" s="10">
        <f t="shared" ca="1" si="0"/>
        <v>88</v>
      </c>
    </row>
    <row r="11" spans="1:39" x14ac:dyDescent="0.25">
      <c r="B11">
        <v>10</v>
      </c>
      <c r="C11" t="s">
        <v>444</v>
      </c>
      <c r="D11" t="s">
        <v>829</v>
      </c>
      <c r="E11" t="s">
        <v>446</v>
      </c>
      <c r="Y11" s="10">
        <f t="shared" ca="1" si="0"/>
        <v>39</v>
      </c>
    </row>
    <row r="12" spans="1:39" x14ac:dyDescent="0.25">
      <c r="B12">
        <v>11</v>
      </c>
      <c r="C12" t="s">
        <v>444</v>
      </c>
      <c r="D12" t="s">
        <v>830</v>
      </c>
      <c r="E12" t="s">
        <v>447</v>
      </c>
      <c r="Y12" s="10">
        <f t="shared" ca="1" si="0"/>
        <v>47</v>
      </c>
    </row>
    <row r="13" spans="1:39" x14ac:dyDescent="0.25">
      <c r="B13">
        <v>12</v>
      </c>
      <c r="C13" t="s">
        <v>444</v>
      </c>
      <c r="D13" t="s">
        <v>831</v>
      </c>
      <c r="E13" t="s">
        <v>448</v>
      </c>
    </row>
    <row r="14" spans="1:39" x14ac:dyDescent="0.25">
      <c r="B14">
        <v>13</v>
      </c>
      <c r="C14" t="s">
        <v>444</v>
      </c>
      <c r="D14" t="s">
        <v>832</v>
      </c>
      <c r="E14" t="s">
        <v>449</v>
      </c>
    </row>
    <row r="15" spans="1:39" x14ac:dyDescent="0.25">
      <c r="B15">
        <v>14</v>
      </c>
      <c r="C15" t="s">
        <v>444</v>
      </c>
      <c r="D15" t="s">
        <v>833</v>
      </c>
      <c r="E15" t="s">
        <v>450</v>
      </c>
    </row>
    <row r="16" spans="1:39" x14ac:dyDescent="0.25">
      <c r="B16">
        <v>15</v>
      </c>
      <c r="C16" t="s">
        <v>444</v>
      </c>
      <c r="D16" t="s">
        <v>834</v>
      </c>
      <c r="E16" t="s">
        <v>451</v>
      </c>
    </row>
    <row r="17" spans="2:5" x14ac:dyDescent="0.25">
      <c r="B17">
        <v>16</v>
      </c>
      <c r="C17" t="s">
        <v>444</v>
      </c>
      <c r="D17" t="s">
        <v>835</v>
      </c>
      <c r="E17" t="s">
        <v>452</v>
      </c>
    </row>
    <row r="18" spans="2:5" x14ac:dyDescent="0.25">
      <c r="B18">
        <v>17</v>
      </c>
      <c r="C18" t="s">
        <v>444</v>
      </c>
      <c r="D18" t="s">
        <v>836</v>
      </c>
      <c r="E18" t="s">
        <v>453</v>
      </c>
    </row>
    <row r="19" spans="2:5" x14ac:dyDescent="0.25">
      <c r="B19">
        <v>18</v>
      </c>
      <c r="C19" t="s">
        <v>444</v>
      </c>
      <c r="D19" t="s">
        <v>837</v>
      </c>
      <c r="E19" t="s">
        <v>454</v>
      </c>
    </row>
    <row r="20" spans="2:5" x14ac:dyDescent="0.25">
      <c r="B20">
        <v>19</v>
      </c>
      <c r="C20" t="s">
        <v>444</v>
      </c>
      <c r="D20" t="s">
        <v>838</v>
      </c>
      <c r="E20" t="s">
        <v>455</v>
      </c>
    </row>
    <row r="21" spans="2:5" x14ac:dyDescent="0.25">
      <c r="B21">
        <v>20</v>
      </c>
      <c r="C21" t="s">
        <v>444</v>
      </c>
      <c r="D21" t="s">
        <v>839</v>
      </c>
      <c r="E21" t="s">
        <v>456</v>
      </c>
    </row>
    <row r="22" spans="2:5" x14ac:dyDescent="0.25">
      <c r="B22">
        <v>21</v>
      </c>
      <c r="C22" t="s">
        <v>444</v>
      </c>
      <c r="D22" t="s">
        <v>840</v>
      </c>
      <c r="E22" t="s">
        <v>457</v>
      </c>
    </row>
    <row r="23" spans="2:5" x14ac:dyDescent="0.25">
      <c r="B23">
        <v>22</v>
      </c>
      <c r="C23" t="s">
        <v>444</v>
      </c>
      <c r="D23" t="s">
        <v>841</v>
      </c>
      <c r="E23" t="s">
        <v>458</v>
      </c>
    </row>
    <row r="24" spans="2:5" x14ac:dyDescent="0.25">
      <c r="B24">
        <v>23</v>
      </c>
      <c r="C24" t="s">
        <v>444</v>
      </c>
      <c r="D24" t="s">
        <v>842</v>
      </c>
      <c r="E24" t="s">
        <v>459</v>
      </c>
    </row>
    <row r="25" spans="2:5" x14ac:dyDescent="0.25">
      <c r="B25">
        <v>24</v>
      </c>
      <c r="C25" t="s">
        <v>444</v>
      </c>
      <c r="D25" t="s">
        <v>843</v>
      </c>
      <c r="E25" t="s">
        <v>460</v>
      </c>
    </row>
    <row r="26" spans="2:5" x14ac:dyDescent="0.25">
      <c r="B26">
        <v>25</v>
      </c>
      <c r="C26" t="s">
        <v>444</v>
      </c>
      <c r="D26" t="s">
        <v>844</v>
      </c>
      <c r="E26" t="s">
        <v>461</v>
      </c>
    </row>
    <row r="27" spans="2:5" x14ac:dyDescent="0.25">
      <c r="B27">
        <v>26</v>
      </c>
      <c r="C27" t="s">
        <v>444</v>
      </c>
      <c r="D27" t="s">
        <v>845</v>
      </c>
      <c r="E27" t="s">
        <v>462</v>
      </c>
    </row>
    <row r="28" spans="2:5" x14ac:dyDescent="0.25">
      <c r="B28">
        <v>27</v>
      </c>
      <c r="C28" t="s">
        <v>444</v>
      </c>
      <c r="D28" t="s">
        <v>846</v>
      </c>
      <c r="E28" t="s">
        <v>463</v>
      </c>
    </row>
    <row r="29" spans="2:5" x14ac:dyDescent="0.25">
      <c r="B29">
        <v>28</v>
      </c>
      <c r="C29" t="s">
        <v>444</v>
      </c>
      <c r="D29" t="s">
        <v>847</v>
      </c>
      <c r="E29" t="s">
        <v>464</v>
      </c>
    </row>
    <row r="30" spans="2:5" x14ac:dyDescent="0.25">
      <c r="B30">
        <v>29</v>
      </c>
      <c r="C30" t="s">
        <v>444</v>
      </c>
      <c r="D30" t="s">
        <v>848</v>
      </c>
      <c r="E30" t="s">
        <v>465</v>
      </c>
    </row>
    <row r="31" spans="2:5" x14ac:dyDescent="0.25">
      <c r="B31">
        <v>30</v>
      </c>
      <c r="C31" t="s">
        <v>444</v>
      </c>
      <c r="D31" t="s">
        <v>466</v>
      </c>
      <c r="E31" t="s">
        <v>467</v>
      </c>
    </row>
    <row r="32" spans="2:5" x14ac:dyDescent="0.25">
      <c r="B32">
        <v>31</v>
      </c>
      <c r="C32" t="s">
        <v>444</v>
      </c>
      <c r="D32" t="s">
        <v>468</v>
      </c>
      <c r="E32" t="s">
        <v>469</v>
      </c>
    </row>
    <row r="33" spans="2:5" x14ac:dyDescent="0.25">
      <c r="B33">
        <v>32</v>
      </c>
      <c r="C33" t="s">
        <v>444</v>
      </c>
      <c r="D33" t="s">
        <v>470</v>
      </c>
      <c r="E33" t="s">
        <v>471</v>
      </c>
    </row>
    <row r="34" spans="2:5" x14ac:dyDescent="0.25">
      <c r="B34">
        <v>33</v>
      </c>
      <c r="C34" t="s">
        <v>444</v>
      </c>
      <c r="D34" t="s">
        <v>472</v>
      </c>
      <c r="E34" t="s">
        <v>473</v>
      </c>
    </row>
    <row r="35" spans="2:5" x14ac:dyDescent="0.25">
      <c r="B35">
        <v>34</v>
      </c>
      <c r="C35" t="s">
        <v>444</v>
      </c>
      <c r="D35" t="s">
        <v>474</v>
      </c>
      <c r="E35" t="s">
        <v>475</v>
      </c>
    </row>
    <row r="36" spans="2:5" x14ac:dyDescent="0.25">
      <c r="B36">
        <v>35</v>
      </c>
      <c r="C36" t="s">
        <v>444</v>
      </c>
      <c r="D36" t="s">
        <v>476</v>
      </c>
      <c r="E36" t="s">
        <v>477</v>
      </c>
    </row>
    <row r="37" spans="2:5" x14ac:dyDescent="0.25">
      <c r="B37">
        <v>36</v>
      </c>
      <c r="C37" t="s">
        <v>444</v>
      </c>
      <c r="D37" t="s">
        <v>478</v>
      </c>
      <c r="E37" t="s">
        <v>479</v>
      </c>
    </row>
    <row r="38" spans="2:5" x14ac:dyDescent="0.25">
      <c r="B38">
        <v>37</v>
      </c>
      <c r="C38" t="s">
        <v>444</v>
      </c>
      <c r="D38" t="s">
        <v>480</v>
      </c>
      <c r="E38" t="s">
        <v>481</v>
      </c>
    </row>
    <row r="39" spans="2:5" x14ac:dyDescent="0.25">
      <c r="B39">
        <v>38</v>
      </c>
      <c r="C39" t="s">
        <v>444</v>
      </c>
      <c r="D39" t="s">
        <v>482</v>
      </c>
      <c r="E39" t="s">
        <v>483</v>
      </c>
    </row>
    <row r="40" spans="2:5" x14ac:dyDescent="0.25">
      <c r="B40">
        <v>39</v>
      </c>
      <c r="C40" t="s">
        <v>444</v>
      </c>
      <c r="D40" t="s">
        <v>484</v>
      </c>
      <c r="E40" t="s">
        <v>485</v>
      </c>
    </row>
    <row r="41" spans="2:5" x14ac:dyDescent="0.25">
      <c r="B41">
        <v>40</v>
      </c>
      <c r="C41" t="s">
        <v>444</v>
      </c>
      <c r="D41" t="s">
        <v>486</v>
      </c>
      <c r="E41" t="s">
        <v>487</v>
      </c>
    </row>
    <row r="42" spans="2:5" x14ac:dyDescent="0.25">
      <c r="B42">
        <v>41</v>
      </c>
      <c r="C42" t="s">
        <v>444</v>
      </c>
      <c r="D42" t="s">
        <v>488</v>
      </c>
      <c r="E42" t="s">
        <v>489</v>
      </c>
    </row>
    <row r="43" spans="2:5" x14ac:dyDescent="0.25">
      <c r="B43">
        <v>42</v>
      </c>
      <c r="C43" t="s">
        <v>444</v>
      </c>
      <c r="D43" t="s">
        <v>490</v>
      </c>
      <c r="E43" t="s">
        <v>491</v>
      </c>
    </row>
    <row r="44" spans="2:5" x14ac:dyDescent="0.25">
      <c r="B44">
        <v>43</v>
      </c>
      <c r="C44" t="s">
        <v>444</v>
      </c>
      <c r="D44" t="s">
        <v>492</v>
      </c>
      <c r="E44" t="s">
        <v>493</v>
      </c>
    </row>
    <row r="45" spans="2:5" x14ac:dyDescent="0.25">
      <c r="B45">
        <v>44</v>
      </c>
      <c r="C45" t="s">
        <v>444</v>
      </c>
      <c r="D45" t="s">
        <v>494</v>
      </c>
      <c r="E45" t="s">
        <v>495</v>
      </c>
    </row>
    <row r="46" spans="2:5" x14ac:dyDescent="0.25">
      <c r="B46">
        <v>45</v>
      </c>
      <c r="C46" t="s">
        <v>444</v>
      </c>
      <c r="D46" t="s">
        <v>496</v>
      </c>
      <c r="E46" t="s">
        <v>497</v>
      </c>
    </row>
    <row r="47" spans="2:5" x14ac:dyDescent="0.25">
      <c r="B47">
        <v>46</v>
      </c>
      <c r="C47" t="s">
        <v>444</v>
      </c>
      <c r="D47" t="s">
        <v>498</v>
      </c>
      <c r="E47" t="s">
        <v>499</v>
      </c>
    </row>
    <row r="48" spans="2:5" x14ac:dyDescent="0.25">
      <c r="B48">
        <v>47</v>
      </c>
      <c r="C48" t="s">
        <v>444</v>
      </c>
      <c r="D48" t="s">
        <v>500</v>
      </c>
      <c r="E48" t="s">
        <v>501</v>
      </c>
    </row>
    <row r="49" spans="2:5" x14ac:dyDescent="0.25">
      <c r="B49">
        <v>48</v>
      </c>
      <c r="C49" t="s">
        <v>444</v>
      </c>
      <c r="D49" t="s">
        <v>502</v>
      </c>
      <c r="E49" t="s">
        <v>503</v>
      </c>
    </row>
    <row r="50" spans="2:5" x14ac:dyDescent="0.25">
      <c r="B50">
        <v>49</v>
      </c>
      <c r="C50" t="s">
        <v>444</v>
      </c>
      <c r="D50" t="s">
        <v>504</v>
      </c>
      <c r="E50" t="s">
        <v>505</v>
      </c>
    </row>
    <row r="51" spans="2:5" x14ac:dyDescent="0.25">
      <c r="B51">
        <v>50</v>
      </c>
      <c r="C51" t="s">
        <v>444</v>
      </c>
      <c r="D51" t="s">
        <v>506</v>
      </c>
      <c r="E51" t="s">
        <v>507</v>
      </c>
    </row>
    <row r="52" spans="2:5" x14ac:dyDescent="0.25">
      <c r="B52">
        <v>51</v>
      </c>
      <c r="C52" t="s">
        <v>233</v>
      </c>
      <c r="D52" t="s">
        <v>849</v>
      </c>
      <c r="E52" t="s">
        <v>234</v>
      </c>
    </row>
    <row r="53" spans="2:5" x14ac:dyDescent="0.25">
      <c r="B53">
        <v>52</v>
      </c>
      <c r="C53" t="s">
        <v>233</v>
      </c>
      <c r="D53" t="s">
        <v>850</v>
      </c>
      <c r="E53" t="s">
        <v>235</v>
      </c>
    </row>
    <row r="54" spans="2:5" x14ac:dyDescent="0.25">
      <c r="B54">
        <v>53</v>
      </c>
      <c r="C54" t="s">
        <v>233</v>
      </c>
      <c r="D54" t="s">
        <v>851</v>
      </c>
      <c r="E54" t="s">
        <v>236</v>
      </c>
    </row>
    <row r="55" spans="2:5" x14ac:dyDescent="0.25">
      <c r="B55">
        <v>54</v>
      </c>
      <c r="C55" t="s">
        <v>233</v>
      </c>
      <c r="D55" t="s">
        <v>852</v>
      </c>
      <c r="E55" t="s">
        <v>237</v>
      </c>
    </row>
    <row r="56" spans="2:5" x14ac:dyDescent="0.25">
      <c r="B56">
        <v>55</v>
      </c>
      <c r="C56" t="s">
        <v>233</v>
      </c>
      <c r="D56" t="s">
        <v>853</v>
      </c>
      <c r="E56" t="s">
        <v>238</v>
      </c>
    </row>
    <row r="57" spans="2:5" x14ac:dyDescent="0.25">
      <c r="B57">
        <v>56</v>
      </c>
      <c r="C57" t="s">
        <v>233</v>
      </c>
      <c r="D57" t="s">
        <v>854</v>
      </c>
      <c r="E57" t="s">
        <v>239</v>
      </c>
    </row>
    <row r="58" spans="2:5" x14ac:dyDescent="0.25">
      <c r="B58">
        <v>57</v>
      </c>
      <c r="C58" t="s">
        <v>233</v>
      </c>
      <c r="D58" t="s">
        <v>855</v>
      </c>
      <c r="E58" t="s">
        <v>240</v>
      </c>
    </row>
    <row r="59" spans="2:5" x14ac:dyDescent="0.25">
      <c r="B59">
        <v>58</v>
      </c>
      <c r="C59" t="s">
        <v>233</v>
      </c>
      <c r="D59" t="s">
        <v>856</v>
      </c>
      <c r="E59" t="s">
        <v>241</v>
      </c>
    </row>
    <row r="60" spans="2:5" x14ac:dyDescent="0.25">
      <c r="B60">
        <v>59</v>
      </c>
      <c r="C60" t="s">
        <v>233</v>
      </c>
      <c r="D60" t="s">
        <v>857</v>
      </c>
      <c r="E60" t="s">
        <v>242</v>
      </c>
    </row>
    <row r="61" spans="2:5" x14ac:dyDescent="0.25">
      <c r="B61">
        <v>60</v>
      </c>
      <c r="C61" t="s">
        <v>233</v>
      </c>
      <c r="D61" t="s">
        <v>858</v>
      </c>
      <c r="E61" t="s">
        <v>243</v>
      </c>
    </row>
    <row r="62" spans="2:5" x14ac:dyDescent="0.25">
      <c r="B62">
        <v>61</v>
      </c>
      <c r="C62" t="s">
        <v>233</v>
      </c>
      <c r="D62" t="s">
        <v>859</v>
      </c>
      <c r="E62" t="s">
        <v>244</v>
      </c>
    </row>
    <row r="63" spans="2:5" x14ac:dyDescent="0.25">
      <c r="B63">
        <v>62</v>
      </c>
      <c r="C63" t="s">
        <v>233</v>
      </c>
      <c r="D63" t="s">
        <v>860</v>
      </c>
      <c r="E63" t="s">
        <v>245</v>
      </c>
    </row>
    <row r="64" spans="2:5" x14ac:dyDescent="0.25">
      <c r="B64">
        <v>63</v>
      </c>
      <c r="C64" t="s">
        <v>233</v>
      </c>
      <c r="D64" t="s">
        <v>861</v>
      </c>
      <c r="E64" t="s">
        <v>246</v>
      </c>
    </row>
    <row r="65" spans="2:5" x14ac:dyDescent="0.25">
      <c r="B65">
        <v>64</v>
      </c>
      <c r="C65" t="s">
        <v>233</v>
      </c>
      <c r="D65" t="s">
        <v>862</v>
      </c>
      <c r="E65" t="s">
        <v>247</v>
      </c>
    </row>
    <row r="66" spans="2:5" x14ac:dyDescent="0.25">
      <c r="B66">
        <v>65</v>
      </c>
      <c r="C66" t="s">
        <v>233</v>
      </c>
      <c r="D66" t="s">
        <v>863</v>
      </c>
      <c r="E66" t="s">
        <v>250</v>
      </c>
    </row>
    <row r="67" spans="2:5" x14ac:dyDescent="0.25">
      <c r="B67">
        <v>66</v>
      </c>
      <c r="C67" t="s">
        <v>233</v>
      </c>
      <c r="D67" t="s">
        <v>864</v>
      </c>
      <c r="E67" t="s">
        <v>248</v>
      </c>
    </row>
    <row r="68" spans="2:5" x14ac:dyDescent="0.25">
      <c r="B68">
        <v>67</v>
      </c>
      <c r="C68" t="s">
        <v>233</v>
      </c>
      <c r="D68" t="s">
        <v>865</v>
      </c>
      <c r="E68" t="s">
        <v>249</v>
      </c>
    </row>
    <row r="69" spans="2:5" x14ac:dyDescent="0.25">
      <c r="B69">
        <v>68</v>
      </c>
      <c r="C69" t="s">
        <v>233</v>
      </c>
      <c r="D69" t="s">
        <v>866</v>
      </c>
      <c r="E69" t="s">
        <v>251</v>
      </c>
    </row>
    <row r="70" spans="2:5" x14ac:dyDescent="0.25">
      <c r="B70">
        <v>69</v>
      </c>
      <c r="C70" t="s">
        <v>233</v>
      </c>
      <c r="D70" t="s">
        <v>867</v>
      </c>
      <c r="E70" t="s">
        <v>252</v>
      </c>
    </row>
    <row r="71" spans="2:5" x14ac:dyDescent="0.25">
      <c r="B71">
        <v>70</v>
      </c>
      <c r="C71" t="s">
        <v>233</v>
      </c>
      <c r="D71" t="s">
        <v>868</v>
      </c>
      <c r="E71" t="s">
        <v>253</v>
      </c>
    </row>
    <row r="72" spans="2:5" x14ac:dyDescent="0.25">
      <c r="B72">
        <v>71</v>
      </c>
      <c r="C72" t="s">
        <v>233</v>
      </c>
      <c r="D72" t="s">
        <v>869</v>
      </c>
      <c r="E72" t="s">
        <v>254</v>
      </c>
    </row>
    <row r="73" spans="2:5" x14ac:dyDescent="0.25">
      <c r="B73">
        <v>72</v>
      </c>
      <c r="C73" t="s">
        <v>233</v>
      </c>
      <c r="D73" t="s">
        <v>870</v>
      </c>
      <c r="E73" t="s">
        <v>255</v>
      </c>
    </row>
    <row r="74" spans="2:5" x14ac:dyDescent="0.25">
      <c r="B74">
        <v>73</v>
      </c>
      <c r="C74" t="s">
        <v>233</v>
      </c>
      <c r="D74" t="s">
        <v>871</v>
      </c>
      <c r="E74" t="s">
        <v>256</v>
      </c>
    </row>
    <row r="75" spans="2:5" x14ac:dyDescent="0.25">
      <c r="B75">
        <v>74</v>
      </c>
      <c r="C75" t="s">
        <v>233</v>
      </c>
      <c r="D75" t="s">
        <v>872</v>
      </c>
      <c r="E75" t="s">
        <v>257</v>
      </c>
    </row>
    <row r="76" spans="2:5" x14ac:dyDescent="0.25">
      <c r="B76">
        <v>75</v>
      </c>
      <c r="C76" t="s">
        <v>233</v>
      </c>
      <c r="D76" t="s">
        <v>873</v>
      </c>
      <c r="E76" t="s">
        <v>258</v>
      </c>
    </row>
    <row r="77" spans="2:5" x14ac:dyDescent="0.25">
      <c r="B77">
        <v>76</v>
      </c>
      <c r="C77" t="s">
        <v>233</v>
      </c>
      <c r="D77" t="s">
        <v>259</v>
      </c>
      <c r="E77" t="s">
        <v>260</v>
      </c>
    </row>
    <row r="78" spans="2:5" x14ac:dyDescent="0.25">
      <c r="B78">
        <v>77</v>
      </c>
      <c r="C78" t="s">
        <v>233</v>
      </c>
      <c r="D78" t="s">
        <v>261</v>
      </c>
      <c r="E78" t="s">
        <v>262</v>
      </c>
    </row>
    <row r="79" spans="2:5" x14ac:dyDescent="0.25">
      <c r="B79">
        <v>78</v>
      </c>
      <c r="C79" t="s">
        <v>233</v>
      </c>
      <c r="D79" t="s">
        <v>263</v>
      </c>
      <c r="E79" t="s">
        <v>264</v>
      </c>
    </row>
    <row r="80" spans="2:5" x14ac:dyDescent="0.25">
      <c r="B80">
        <v>79</v>
      </c>
      <c r="C80" t="s">
        <v>233</v>
      </c>
      <c r="D80" t="s">
        <v>265</v>
      </c>
      <c r="E80" t="s">
        <v>266</v>
      </c>
    </row>
    <row r="81" spans="2:5" x14ac:dyDescent="0.25">
      <c r="B81">
        <v>80</v>
      </c>
      <c r="C81" t="s">
        <v>233</v>
      </c>
      <c r="D81" t="s">
        <v>267</v>
      </c>
      <c r="E81" t="s">
        <v>268</v>
      </c>
    </row>
    <row r="82" spans="2:5" x14ac:dyDescent="0.25">
      <c r="B82">
        <v>81</v>
      </c>
      <c r="C82" t="s">
        <v>233</v>
      </c>
      <c r="D82" t="s">
        <v>269</v>
      </c>
      <c r="E82" t="s">
        <v>270</v>
      </c>
    </row>
    <row r="83" spans="2:5" x14ac:dyDescent="0.25">
      <c r="B83">
        <v>82</v>
      </c>
      <c r="C83" t="s">
        <v>233</v>
      </c>
      <c r="D83" t="s">
        <v>271</v>
      </c>
      <c r="E83" t="s">
        <v>272</v>
      </c>
    </row>
    <row r="84" spans="2:5" x14ac:dyDescent="0.25">
      <c r="B84">
        <v>83</v>
      </c>
      <c r="C84" t="s">
        <v>233</v>
      </c>
      <c r="D84" t="s">
        <v>273</v>
      </c>
      <c r="E84" t="s">
        <v>274</v>
      </c>
    </row>
    <row r="85" spans="2:5" x14ac:dyDescent="0.25">
      <c r="B85">
        <v>84</v>
      </c>
      <c r="C85" t="s">
        <v>233</v>
      </c>
      <c r="D85" t="s">
        <v>275</v>
      </c>
      <c r="E85" t="s">
        <v>276</v>
      </c>
    </row>
    <row r="86" spans="2:5" x14ac:dyDescent="0.25">
      <c r="B86">
        <v>85</v>
      </c>
      <c r="C86" t="s">
        <v>233</v>
      </c>
      <c r="D86" t="s">
        <v>277</v>
      </c>
      <c r="E86" t="s">
        <v>278</v>
      </c>
    </row>
    <row r="87" spans="2:5" x14ac:dyDescent="0.25">
      <c r="B87">
        <v>86</v>
      </c>
      <c r="C87" t="s">
        <v>233</v>
      </c>
      <c r="D87" t="s">
        <v>233</v>
      </c>
      <c r="E87" t="s">
        <v>279</v>
      </c>
    </row>
    <row r="88" spans="2:5" x14ac:dyDescent="0.25">
      <c r="B88">
        <v>87</v>
      </c>
      <c r="C88" t="s">
        <v>233</v>
      </c>
      <c r="D88" t="s">
        <v>280</v>
      </c>
      <c r="E88" t="s">
        <v>281</v>
      </c>
    </row>
    <row r="89" spans="2:5" x14ac:dyDescent="0.25">
      <c r="B89">
        <v>88</v>
      </c>
      <c r="C89" t="s">
        <v>233</v>
      </c>
      <c r="D89" t="s">
        <v>282</v>
      </c>
      <c r="E89" t="s">
        <v>283</v>
      </c>
    </row>
    <row r="90" spans="2:5" x14ac:dyDescent="0.25">
      <c r="B90">
        <v>89</v>
      </c>
      <c r="C90" t="s">
        <v>233</v>
      </c>
      <c r="D90" t="s">
        <v>284</v>
      </c>
      <c r="E90" t="s">
        <v>285</v>
      </c>
    </row>
    <row r="91" spans="2:5" x14ac:dyDescent="0.25">
      <c r="B91">
        <v>90</v>
      </c>
      <c r="C91" t="s">
        <v>233</v>
      </c>
      <c r="D91" t="s">
        <v>286</v>
      </c>
      <c r="E91" t="s">
        <v>287</v>
      </c>
    </row>
    <row r="92" spans="2:5" x14ac:dyDescent="0.25">
      <c r="B92">
        <v>91</v>
      </c>
      <c r="C92" t="s">
        <v>233</v>
      </c>
      <c r="D92" t="s">
        <v>288</v>
      </c>
      <c r="E92" t="s">
        <v>289</v>
      </c>
    </row>
    <row r="93" spans="2:5" x14ac:dyDescent="0.25">
      <c r="B93">
        <v>92</v>
      </c>
      <c r="C93" t="s">
        <v>233</v>
      </c>
      <c r="D93" t="s">
        <v>290</v>
      </c>
      <c r="E93" t="s">
        <v>291</v>
      </c>
    </row>
    <row r="94" spans="2:5" x14ac:dyDescent="0.25">
      <c r="B94">
        <v>93</v>
      </c>
      <c r="C94" t="s">
        <v>233</v>
      </c>
      <c r="D94" t="s">
        <v>292</v>
      </c>
      <c r="E94" t="s">
        <v>293</v>
      </c>
    </row>
    <row r="95" spans="2:5" x14ac:dyDescent="0.25">
      <c r="B95">
        <v>94</v>
      </c>
      <c r="C95" t="s">
        <v>233</v>
      </c>
      <c r="D95" t="s">
        <v>294</v>
      </c>
      <c r="E95" t="s">
        <v>295</v>
      </c>
    </row>
    <row r="96" spans="2:5" x14ac:dyDescent="0.25">
      <c r="B96">
        <v>95</v>
      </c>
      <c r="C96" t="s">
        <v>233</v>
      </c>
      <c r="D96" t="s">
        <v>296</v>
      </c>
      <c r="E96" t="s">
        <v>297</v>
      </c>
    </row>
    <row r="97" spans="2:5" x14ac:dyDescent="0.25">
      <c r="B97">
        <v>96</v>
      </c>
      <c r="C97" t="s">
        <v>233</v>
      </c>
      <c r="D97" t="s">
        <v>298</v>
      </c>
      <c r="E97" t="s">
        <v>299</v>
      </c>
    </row>
    <row r="98" spans="2:5" x14ac:dyDescent="0.25">
      <c r="B98">
        <v>97</v>
      </c>
      <c r="C98" t="s">
        <v>233</v>
      </c>
      <c r="D98" t="s">
        <v>300</v>
      </c>
      <c r="E98" t="s">
        <v>301</v>
      </c>
    </row>
    <row r="99" spans="2:5" x14ac:dyDescent="0.25">
      <c r="B99">
        <v>98</v>
      </c>
      <c r="C99" t="s">
        <v>233</v>
      </c>
      <c r="D99" t="s">
        <v>302</v>
      </c>
      <c r="E99" t="s">
        <v>303</v>
      </c>
    </row>
    <row r="100" spans="2:5" x14ac:dyDescent="0.25">
      <c r="B100">
        <v>99</v>
      </c>
      <c r="C100" t="s">
        <v>233</v>
      </c>
      <c r="D100" t="s">
        <v>304</v>
      </c>
      <c r="E100" t="s">
        <v>305</v>
      </c>
    </row>
    <row r="101" spans="2:5" x14ac:dyDescent="0.25">
      <c r="B101">
        <v>100</v>
      </c>
      <c r="C101" t="s">
        <v>233</v>
      </c>
      <c r="D101" t="s">
        <v>306</v>
      </c>
      <c r="E101" t="s">
        <v>307</v>
      </c>
    </row>
    <row r="102" spans="2:5" x14ac:dyDescent="0.25">
      <c r="B102">
        <v>101</v>
      </c>
      <c r="C102" t="s">
        <v>233</v>
      </c>
      <c r="D102" t="s">
        <v>308</v>
      </c>
      <c r="E102" t="s">
        <v>309</v>
      </c>
    </row>
    <row r="103" spans="2:5" x14ac:dyDescent="0.25">
      <c r="B103">
        <v>102</v>
      </c>
      <c r="C103" t="s">
        <v>233</v>
      </c>
      <c r="D103" t="s">
        <v>310</v>
      </c>
      <c r="E103" t="s">
        <v>311</v>
      </c>
    </row>
    <row r="104" spans="2:5" x14ac:dyDescent="0.25">
      <c r="B104">
        <v>103</v>
      </c>
      <c r="C104" t="s">
        <v>233</v>
      </c>
      <c r="D104" t="s">
        <v>312</v>
      </c>
      <c r="E104" t="s">
        <v>313</v>
      </c>
    </row>
    <row r="105" spans="2:5" x14ac:dyDescent="0.25">
      <c r="B105">
        <v>104</v>
      </c>
      <c r="C105" t="s">
        <v>233</v>
      </c>
      <c r="D105" t="s">
        <v>314</v>
      </c>
      <c r="E105" t="s">
        <v>315</v>
      </c>
    </row>
    <row r="106" spans="2:5" x14ac:dyDescent="0.25">
      <c r="B106">
        <v>105</v>
      </c>
      <c r="C106" t="s">
        <v>233</v>
      </c>
      <c r="D106" t="s">
        <v>316</v>
      </c>
      <c r="E106" t="s">
        <v>317</v>
      </c>
    </row>
    <row r="107" spans="2:5" x14ac:dyDescent="0.25">
      <c r="B107">
        <v>106</v>
      </c>
      <c r="C107" t="s">
        <v>361</v>
      </c>
      <c r="D107" t="s">
        <v>874</v>
      </c>
      <c r="E107" t="s">
        <v>362</v>
      </c>
    </row>
    <row r="108" spans="2:5" x14ac:dyDescent="0.25">
      <c r="B108">
        <v>107</v>
      </c>
      <c r="C108" t="s">
        <v>361</v>
      </c>
      <c r="D108" t="s">
        <v>875</v>
      </c>
      <c r="E108" t="s">
        <v>363</v>
      </c>
    </row>
    <row r="109" spans="2:5" x14ac:dyDescent="0.25">
      <c r="B109">
        <v>108</v>
      </c>
      <c r="C109" t="s">
        <v>361</v>
      </c>
      <c r="D109" t="s">
        <v>876</v>
      </c>
      <c r="E109" t="s">
        <v>364</v>
      </c>
    </row>
    <row r="110" spans="2:5" x14ac:dyDescent="0.25">
      <c r="B110">
        <v>109</v>
      </c>
      <c r="C110" t="s">
        <v>361</v>
      </c>
      <c r="D110" t="s">
        <v>877</v>
      </c>
      <c r="E110" t="s">
        <v>365</v>
      </c>
    </row>
    <row r="111" spans="2:5" x14ac:dyDescent="0.25">
      <c r="B111">
        <v>110</v>
      </c>
      <c r="C111" t="s">
        <v>361</v>
      </c>
      <c r="D111" t="s">
        <v>878</v>
      </c>
      <c r="E111" t="s">
        <v>366</v>
      </c>
    </row>
    <row r="112" spans="2:5" x14ac:dyDescent="0.25">
      <c r="B112">
        <v>111</v>
      </c>
      <c r="C112" t="s">
        <v>361</v>
      </c>
      <c r="D112" t="s">
        <v>879</v>
      </c>
      <c r="E112" t="s">
        <v>367</v>
      </c>
    </row>
    <row r="113" spans="2:5" x14ac:dyDescent="0.25">
      <c r="B113">
        <v>112</v>
      </c>
      <c r="C113" t="s">
        <v>361</v>
      </c>
      <c r="D113" t="s">
        <v>880</v>
      </c>
      <c r="E113" t="s">
        <v>368</v>
      </c>
    </row>
    <row r="114" spans="2:5" x14ac:dyDescent="0.25">
      <c r="B114">
        <v>113</v>
      </c>
      <c r="C114" t="s">
        <v>361</v>
      </c>
      <c r="D114" t="s">
        <v>881</v>
      </c>
      <c r="E114" t="s">
        <v>369</v>
      </c>
    </row>
    <row r="115" spans="2:5" x14ac:dyDescent="0.25">
      <c r="B115">
        <v>114</v>
      </c>
      <c r="C115" t="s">
        <v>361</v>
      </c>
      <c r="D115" t="s">
        <v>882</v>
      </c>
      <c r="E115" t="s">
        <v>370</v>
      </c>
    </row>
    <row r="116" spans="2:5" x14ac:dyDescent="0.25">
      <c r="B116">
        <v>115</v>
      </c>
      <c r="C116" t="s">
        <v>361</v>
      </c>
      <c r="D116" t="s">
        <v>883</v>
      </c>
      <c r="E116" t="s">
        <v>371</v>
      </c>
    </row>
    <row r="117" spans="2:5" x14ac:dyDescent="0.25">
      <c r="B117">
        <v>116</v>
      </c>
      <c r="C117" t="s">
        <v>361</v>
      </c>
      <c r="D117" t="s">
        <v>884</v>
      </c>
      <c r="E117" t="s">
        <v>372</v>
      </c>
    </row>
    <row r="118" spans="2:5" x14ac:dyDescent="0.25">
      <c r="B118">
        <v>117</v>
      </c>
      <c r="C118" t="s">
        <v>361</v>
      </c>
      <c r="D118" t="s">
        <v>885</v>
      </c>
      <c r="E118" t="s">
        <v>373</v>
      </c>
    </row>
    <row r="119" spans="2:5" x14ac:dyDescent="0.25">
      <c r="B119">
        <v>118</v>
      </c>
      <c r="C119" t="s">
        <v>361</v>
      </c>
      <c r="D119" t="s">
        <v>886</v>
      </c>
      <c r="E119" t="s">
        <v>374</v>
      </c>
    </row>
    <row r="120" spans="2:5" x14ac:dyDescent="0.25">
      <c r="B120">
        <v>119</v>
      </c>
      <c r="C120" t="s">
        <v>361</v>
      </c>
      <c r="D120" t="s">
        <v>887</v>
      </c>
      <c r="E120" t="s">
        <v>375</v>
      </c>
    </row>
    <row r="121" spans="2:5" x14ac:dyDescent="0.25">
      <c r="B121">
        <v>120</v>
      </c>
      <c r="C121" t="s">
        <v>361</v>
      </c>
      <c r="D121" t="s">
        <v>888</v>
      </c>
      <c r="E121" t="s">
        <v>376</v>
      </c>
    </row>
    <row r="122" spans="2:5" x14ac:dyDescent="0.25">
      <c r="B122">
        <v>121</v>
      </c>
      <c r="C122" t="s">
        <v>361</v>
      </c>
      <c r="D122" t="s">
        <v>889</v>
      </c>
      <c r="E122" t="s">
        <v>377</v>
      </c>
    </row>
    <row r="123" spans="2:5" x14ac:dyDescent="0.25">
      <c r="B123">
        <v>122</v>
      </c>
      <c r="C123" t="s">
        <v>361</v>
      </c>
      <c r="D123" t="s">
        <v>890</v>
      </c>
      <c r="E123" t="s">
        <v>378</v>
      </c>
    </row>
    <row r="124" spans="2:5" x14ac:dyDescent="0.25">
      <c r="B124">
        <v>123</v>
      </c>
      <c r="C124" t="s">
        <v>361</v>
      </c>
      <c r="D124" t="s">
        <v>891</v>
      </c>
      <c r="E124" t="s">
        <v>379</v>
      </c>
    </row>
    <row r="125" spans="2:5" x14ac:dyDescent="0.25">
      <c r="B125">
        <v>124</v>
      </c>
      <c r="C125" t="s">
        <v>361</v>
      </c>
      <c r="D125" t="s">
        <v>892</v>
      </c>
      <c r="E125" t="s">
        <v>380</v>
      </c>
    </row>
    <row r="126" spans="2:5" x14ac:dyDescent="0.25">
      <c r="B126">
        <v>125</v>
      </c>
      <c r="C126" t="s">
        <v>361</v>
      </c>
      <c r="D126" t="s">
        <v>893</v>
      </c>
      <c r="E126" t="s">
        <v>381</v>
      </c>
    </row>
    <row r="127" spans="2:5" x14ac:dyDescent="0.25">
      <c r="B127">
        <v>126</v>
      </c>
      <c r="C127" t="s">
        <v>361</v>
      </c>
      <c r="D127" t="s">
        <v>894</v>
      </c>
      <c r="E127" t="s">
        <v>382</v>
      </c>
    </row>
    <row r="128" spans="2:5" x14ac:dyDescent="0.25">
      <c r="B128">
        <v>127</v>
      </c>
      <c r="C128" t="s">
        <v>361</v>
      </c>
      <c r="D128" t="s">
        <v>895</v>
      </c>
      <c r="E128" t="s">
        <v>383</v>
      </c>
    </row>
    <row r="129" spans="2:5" x14ac:dyDescent="0.25">
      <c r="B129">
        <v>128</v>
      </c>
      <c r="C129" t="s">
        <v>361</v>
      </c>
      <c r="D129" t="s">
        <v>896</v>
      </c>
      <c r="E129" t="s">
        <v>384</v>
      </c>
    </row>
    <row r="130" spans="2:5" x14ac:dyDescent="0.25">
      <c r="B130">
        <v>129</v>
      </c>
      <c r="C130" t="s">
        <v>361</v>
      </c>
      <c r="D130" t="s">
        <v>385</v>
      </c>
      <c r="E130" t="s">
        <v>386</v>
      </c>
    </row>
    <row r="131" spans="2:5" x14ac:dyDescent="0.25">
      <c r="B131">
        <v>130</v>
      </c>
      <c r="C131" t="s">
        <v>361</v>
      </c>
      <c r="D131" t="s">
        <v>387</v>
      </c>
      <c r="E131" t="s">
        <v>388</v>
      </c>
    </row>
    <row r="132" spans="2:5" x14ac:dyDescent="0.25">
      <c r="B132">
        <v>131</v>
      </c>
      <c r="C132" t="s">
        <v>361</v>
      </c>
      <c r="D132" t="s">
        <v>389</v>
      </c>
      <c r="E132" t="s">
        <v>390</v>
      </c>
    </row>
    <row r="133" spans="2:5" x14ac:dyDescent="0.25">
      <c r="B133">
        <v>132</v>
      </c>
      <c r="C133" t="s">
        <v>361</v>
      </c>
      <c r="D133" t="s">
        <v>391</v>
      </c>
      <c r="E133" t="s">
        <v>392</v>
      </c>
    </row>
    <row r="134" spans="2:5" x14ac:dyDescent="0.25">
      <c r="B134">
        <v>133</v>
      </c>
      <c r="C134" t="s">
        <v>361</v>
      </c>
      <c r="D134" t="s">
        <v>393</v>
      </c>
      <c r="E134" t="s">
        <v>394</v>
      </c>
    </row>
    <row r="135" spans="2:5" x14ac:dyDescent="0.25">
      <c r="B135">
        <v>134</v>
      </c>
      <c r="C135" t="s">
        <v>361</v>
      </c>
      <c r="D135" t="s">
        <v>395</v>
      </c>
      <c r="E135" t="s">
        <v>396</v>
      </c>
    </row>
    <row r="136" spans="2:5" x14ac:dyDescent="0.25">
      <c r="B136">
        <v>135</v>
      </c>
      <c r="C136" t="s">
        <v>361</v>
      </c>
      <c r="D136" t="s">
        <v>397</v>
      </c>
      <c r="E136" t="s">
        <v>398</v>
      </c>
    </row>
    <row r="137" spans="2:5" x14ac:dyDescent="0.25">
      <c r="B137">
        <v>136</v>
      </c>
      <c r="C137" t="s">
        <v>361</v>
      </c>
      <c r="D137" t="s">
        <v>399</v>
      </c>
      <c r="E137" t="s">
        <v>400</v>
      </c>
    </row>
    <row r="138" spans="2:5" x14ac:dyDescent="0.25">
      <c r="B138">
        <v>137</v>
      </c>
      <c r="C138" t="s">
        <v>361</v>
      </c>
      <c r="D138" t="s">
        <v>401</v>
      </c>
      <c r="E138" t="s">
        <v>402</v>
      </c>
    </row>
    <row r="139" spans="2:5" x14ac:dyDescent="0.25">
      <c r="B139">
        <v>138</v>
      </c>
      <c r="C139" t="s">
        <v>361</v>
      </c>
      <c r="D139" t="s">
        <v>403</v>
      </c>
      <c r="E139" t="s">
        <v>404</v>
      </c>
    </row>
    <row r="140" spans="2:5" x14ac:dyDescent="0.25">
      <c r="B140">
        <v>139</v>
      </c>
      <c r="C140" t="s">
        <v>361</v>
      </c>
      <c r="D140" t="s">
        <v>405</v>
      </c>
      <c r="E140" t="s">
        <v>406</v>
      </c>
    </row>
    <row r="141" spans="2:5" x14ac:dyDescent="0.25">
      <c r="B141">
        <v>140</v>
      </c>
      <c r="C141" t="s">
        <v>361</v>
      </c>
      <c r="D141" t="s">
        <v>407</v>
      </c>
      <c r="E141" t="s">
        <v>408</v>
      </c>
    </row>
    <row r="142" spans="2:5" x14ac:dyDescent="0.25">
      <c r="B142">
        <v>141</v>
      </c>
      <c r="C142" t="s">
        <v>361</v>
      </c>
      <c r="D142" t="s">
        <v>409</v>
      </c>
      <c r="E142" t="s">
        <v>410</v>
      </c>
    </row>
    <row r="143" spans="2:5" x14ac:dyDescent="0.25">
      <c r="B143">
        <v>142</v>
      </c>
      <c r="C143" t="s">
        <v>361</v>
      </c>
      <c r="D143" t="s">
        <v>411</v>
      </c>
      <c r="E143" t="s">
        <v>412</v>
      </c>
    </row>
    <row r="144" spans="2:5" x14ac:dyDescent="0.25">
      <c r="B144">
        <v>143</v>
      </c>
      <c r="C144" t="s">
        <v>361</v>
      </c>
      <c r="D144" t="s">
        <v>413</v>
      </c>
      <c r="E144" t="s">
        <v>414</v>
      </c>
    </row>
    <row r="145" spans="2:5" x14ac:dyDescent="0.25">
      <c r="B145">
        <v>144</v>
      </c>
      <c r="C145" t="s">
        <v>361</v>
      </c>
      <c r="D145" t="s">
        <v>415</v>
      </c>
      <c r="E145" t="s">
        <v>416</v>
      </c>
    </row>
    <row r="146" spans="2:5" x14ac:dyDescent="0.25">
      <c r="B146">
        <v>145</v>
      </c>
      <c r="C146" t="s">
        <v>361</v>
      </c>
      <c r="D146" t="s">
        <v>361</v>
      </c>
      <c r="E146" t="s">
        <v>417</v>
      </c>
    </row>
    <row r="147" spans="2:5" x14ac:dyDescent="0.25">
      <c r="B147">
        <v>146</v>
      </c>
      <c r="C147" t="s">
        <v>361</v>
      </c>
      <c r="D147" t="s">
        <v>418</v>
      </c>
      <c r="E147" t="s">
        <v>419</v>
      </c>
    </row>
    <row r="148" spans="2:5" x14ac:dyDescent="0.25">
      <c r="B148">
        <v>147</v>
      </c>
      <c r="C148" t="s">
        <v>361</v>
      </c>
      <c r="D148" t="s">
        <v>420</v>
      </c>
      <c r="E148" t="s">
        <v>421</v>
      </c>
    </row>
    <row r="149" spans="2:5" x14ac:dyDescent="0.25">
      <c r="B149">
        <v>148</v>
      </c>
      <c r="C149" t="s">
        <v>361</v>
      </c>
      <c r="D149" t="s">
        <v>422</v>
      </c>
      <c r="E149" t="s">
        <v>423</v>
      </c>
    </row>
    <row r="150" spans="2:5" x14ac:dyDescent="0.25">
      <c r="B150">
        <v>149</v>
      </c>
      <c r="C150" t="s">
        <v>361</v>
      </c>
      <c r="D150" t="s">
        <v>424</v>
      </c>
      <c r="E150" t="s">
        <v>425</v>
      </c>
    </row>
    <row r="151" spans="2:5" x14ac:dyDescent="0.25">
      <c r="B151">
        <v>150</v>
      </c>
      <c r="C151" t="s">
        <v>361</v>
      </c>
      <c r="D151" t="s">
        <v>426</v>
      </c>
      <c r="E151" t="s">
        <v>427</v>
      </c>
    </row>
    <row r="152" spans="2:5" x14ac:dyDescent="0.25">
      <c r="B152">
        <v>151</v>
      </c>
      <c r="C152" t="s">
        <v>361</v>
      </c>
      <c r="D152" t="s">
        <v>428</v>
      </c>
      <c r="E152" t="s">
        <v>429</v>
      </c>
    </row>
    <row r="153" spans="2:5" x14ac:dyDescent="0.25">
      <c r="B153">
        <v>152</v>
      </c>
      <c r="C153" t="s">
        <v>361</v>
      </c>
      <c r="D153" t="s">
        <v>430</v>
      </c>
      <c r="E153" t="s">
        <v>431</v>
      </c>
    </row>
    <row r="154" spans="2:5" x14ac:dyDescent="0.25">
      <c r="B154">
        <v>153</v>
      </c>
      <c r="C154" t="s">
        <v>361</v>
      </c>
      <c r="D154" t="s">
        <v>432</v>
      </c>
      <c r="E154" t="s">
        <v>433</v>
      </c>
    </row>
    <row r="155" spans="2:5" x14ac:dyDescent="0.25">
      <c r="B155">
        <v>154</v>
      </c>
      <c r="C155" t="s">
        <v>318</v>
      </c>
      <c r="D155" t="s">
        <v>897</v>
      </c>
      <c r="E155" t="s">
        <v>319</v>
      </c>
    </row>
    <row r="156" spans="2:5" x14ac:dyDescent="0.25">
      <c r="B156">
        <v>155</v>
      </c>
      <c r="C156" t="s">
        <v>318</v>
      </c>
      <c r="D156" t="s">
        <v>898</v>
      </c>
      <c r="E156" t="s">
        <v>320</v>
      </c>
    </row>
    <row r="157" spans="2:5" x14ac:dyDescent="0.25">
      <c r="B157">
        <v>156</v>
      </c>
      <c r="C157" t="s">
        <v>318</v>
      </c>
      <c r="D157" t="s">
        <v>899</v>
      </c>
      <c r="E157" t="s">
        <v>321</v>
      </c>
    </row>
    <row r="158" spans="2:5" x14ac:dyDescent="0.25">
      <c r="B158">
        <v>157</v>
      </c>
      <c r="C158" t="s">
        <v>318</v>
      </c>
      <c r="D158" t="s">
        <v>900</v>
      </c>
      <c r="E158" t="s">
        <v>322</v>
      </c>
    </row>
    <row r="159" spans="2:5" x14ac:dyDescent="0.25">
      <c r="B159">
        <v>158</v>
      </c>
      <c r="C159" t="s">
        <v>318</v>
      </c>
      <c r="D159" t="s">
        <v>901</v>
      </c>
      <c r="E159" t="s">
        <v>323</v>
      </c>
    </row>
    <row r="160" spans="2:5" x14ac:dyDescent="0.25">
      <c r="B160">
        <v>159</v>
      </c>
      <c r="C160" t="s">
        <v>318</v>
      </c>
      <c r="D160" t="s">
        <v>902</v>
      </c>
      <c r="E160" t="s">
        <v>324</v>
      </c>
    </row>
    <row r="161" spans="2:5" x14ac:dyDescent="0.25">
      <c r="B161">
        <v>160</v>
      </c>
      <c r="C161" t="s">
        <v>318</v>
      </c>
      <c r="D161" t="s">
        <v>903</v>
      </c>
      <c r="E161" t="s">
        <v>325</v>
      </c>
    </row>
    <row r="162" spans="2:5" x14ac:dyDescent="0.25">
      <c r="B162">
        <v>161</v>
      </c>
      <c r="C162" t="s">
        <v>318</v>
      </c>
      <c r="D162" t="s">
        <v>904</v>
      </c>
      <c r="E162" t="s">
        <v>326</v>
      </c>
    </row>
    <row r="163" spans="2:5" x14ac:dyDescent="0.25">
      <c r="B163">
        <v>162</v>
      </c>
      <c r="C163" t="s">
        <v>318</v>
      </c>
      <c r="D163" t="s">
        <v>905</v>
      </c>
      <c r="E163" t="s">
        <v>327</v>
      </c>
    </row>
    <row r="164" spans="2:5" x14ac:dyDescent="0.25">
      <c r="B164">
        <v>163</v>
      </c>
      <c r="C164" t="s">
        <v>318</v>
      </c>
      <c r="D164" t="s">
        <v>906</v>
      </c>
      <c r="E164" t="s">
        <v>328</v>
      </c>
    </row>
    <row r="165" spans="2:5" x14ac:dyDescent="0.25">
      <c r="B165">
        <v>164</v>
      </c>
      <c r="C165" t="s">
        <v>318</v>
      </c>
      <c r="D165" t="s">
        <v>907</v>
      </c>
      <c r="E165" t="s">
        <v>329</v>
      </c>
    </row>
    <row r="166" spans="2:5" x14ac:dyDescent="0.25">
      <c r="B166">
        <v>165</v>
      </c>
      <c r="C166" t="s">
        <v>318</v>
      </c>
      <c r="D166" t="s">
        <v>330</v>
      </c>
      <c r="E166" t="s">
        <v>331</v>
      </c>
    </row>
    <row r="167" spans="2:5" x14ac:dyDescent="0.25">
      <c r="B167">
        <v>166</v>
      </c>
      <c r="C167" t="s">
        <v>318</v>
      </c>
      <c r="D167" t="s">
        <v>332</v>
      </c>
      <c r="E167" t="s">
        <v>333</v>
      </c>
    </row>
    <row r="168" spans="2:5" x14ac:dyDescent="0.25">
      <c r="B168">
        <v>167</v>
      </c>
      <c r="C168" t="s">
        <v>318</v>
      </c>
      <c r="D168" t="s">
        <v>334</v>
      </c>
      <c r="E168" t="s">
        <v>335</v>
      </c>
    </row>
    <row r="169" spans="2:5" x14ac:dyDescent="0.25">
      <c r="B169">
        <v>168</v>
      </c>
      <c r="C169" t="s">
        <v>318</v>
      </c>
      <c r="D169" t="s">
        <v>336</v>
      </c>
      <c r="E169" t="s">
        <v>337</v>
      </c>
    </row>
    <row r="170" spans="2:5" x14ac:dyDescent="0.25">
      <c r="B170">
        <v>169</v>
      </c>
      <c r="C170" t="s">
        <v>318</v>
      </c>
      <c r="D170" t="s">
        <v>338</v>
      </c>
      <c r="E170" t="s">
        <v>339</v>
      </c>
    </row>
    <row r="171" spans="2:5" x14ac:dyDescent="0.25">
      <c r="B171">
        <v>170</v>
      </c>
      <c r="C171" t="s">
        <v>318</v>
      </c>
      <c r="D171" t="s">
        <v>340</v>
      </c>
      <c r="E171" t="s">
        <v>341</v>
      </c>
    </row>
    <row r="172" spans="2:5" x14ac:dyDescent="0.25">
      <c r="B172">
        <v>171</v>
      </c>
      <c r="C172" t="s">
        <v>318</v>
      </c>
      <c r="D172" t="s">
        <v>342</v>
      </c>
      <c r="E172" t="s">
        <v>343</v>
      </c>
    </row>
    <row r="173" spans="2:5" x14ac:dyDescent="0.25">
      <c r="B173">
        <v>172</v>
      </c>
      <c r="C173" t="s">
        <v>318</v>
      </c>
      <c r="D173" t="s">
        <v>344</v>
      </c>
      <c r="E173" t="s">
        <v>345</v>
      </c>
    </row>
    <row r="174" spans="2:5" x14ac:dyDescent="0.25">
      <c r="B174">
        <v>173</v>
      </c>
      <c r="C174" t="s">
        <v>318</v>
      </c>
      <c r="D174" t="s">
        <v>346</v>
      </c>
      <c r="E174" t="s">
        <v>347</v>
      </c>
    </row>
    <row r="175" spans="2:5" x14ac:dyDescent="0.25">
      <c r="B175">
        <v>174</v>
      </c>
      <c r="C175" t="s">
        <v>318</v>
      </c>
      <c r="D175" t="s">
        <v>348</v>
      </c>
      <c r="E175" t="s">
        <v>349</v>
      </c>
    </row>
    <row r="176" spans="2:5" x14ac:dyDescent="0.25">
      <c r="B176">
        <v>175</v>
      </c>
      <c r="C176" t="s">
        <v>318</v>
      </c>
      <c r="D176" t="s">
        <v>350</v>
      </c>
      <c r="E176" t="s">
        <v>351</v>
      </c>
    </row>
    <row r="177" spans="2:5" x14ac:dyDescent="0.25">
      <c r="B177">
        <v>176</v>
      </c>
      <c r="C177" t="s">
        <v>318</v>
      </c>
      <c r="D177" t="s">
        <v>352</v>
      </c>
      <c r="E177" t="s">
        <v>353</v>
      </c>
    </row>
    <row r="178" spans="2:5" x14ac:dyDescent="0.25">
      <c r="B178">
        <v>177</v>
      </c>
      <c r="C178" t="s">
        <v>318</v>
      </c>
      <c r="D178" t="s">
        <v>354</v>
      </c>
      <c r="E178" t="s">
        <v>355</v>
      </c>
    </row>
    <row r="179" spans="2:5" x14ac:dyDescent="0.25">
      <c r="B179">
        <v>178</v>
      </c>
      <c r="C179" t="s">
        <v>318</v>
      </c>
      <c r="D179" t="s">
        <v>356</v>
      </c>
      <c r="E179" t="s">
        <v>357</v>
      </c>
    </row>
    <row r="180" spans="2:5" x14ac:dyDescent="0.25">
      <c r="B180">
        <v>179</v>
      </c>
      <c r="C180" t="s">
        <v>318</v>
      </c>
      <c r="D180" t="s">
        <v>318</v>
      </c>
      <c r="E180" t="s">
        <v>358</v>
      </c>
    </row>
    <row r="181" spans="2:5" x14ac:dyDescent="0.25">
      <c r="B181">
        <v>180</v>
      </c>
      <c r="C181" t="s">
        <v>318</v>
      </c>
      <c r="D181" t="s">
        <v>359</v>
      </c>
      <c r="E181" t="s">
        <v>360</v>
      </c>
    </row>
  </sheetData>
  <autoFilter ref="B1:E1" xr:uid="{4FACAB83-9C4B-4DFA-AF8F-D08169DF2423}"/>
  <sortState xmlns:xlrd2="http://schemas.microsoft.com/office/spreadsheetml/2017/richdata2" ref="C2:E181">
    <sortCondition ref="C2:C181"/>
    <sortCondition ref="D2:D181"/>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50</vt:i4>
      </vt:variant>
    </vt:vector>
  </HeadingPairs>
  <TitlesOfParts>
    <vt:vector size="58" baseType="lpstr">
      <vt:lpstr>intro</vt:lpstr>
      <vt:lpstr>Process Review</vt:lpstr>
      <vt:lpstr>Definition Review</vt:lpstr>
      <vt:lpstr>Acronym Game</vt:lpstr>
      <vt:lpstr>Sheet3</vt:lpstr>
      <vt:lpstr>Sheet12</vt:lpstr>
      <vt:lpstr>acronyms</vt:lpstr>
      <vt:lpstr>definitions</vt:lpstr>
      <vt:lpstr>answer</vt:lpstr>
      <vt:lpstr>AnswerA</vt:lpstr>
      <vt:lpstr>AnswerB</vt:lpstr>
      <vt:lpstr>AnswerC</vt:lpstr>
      <vt:lpstr>AnswerD</vt:lpstr>
      <vt:lpstr>AnswerRange</vt:lpstr>
      <vt:lpstr>base</vt:lpstr>
      <vt:lpstr>CategoryList</vt:lpstr>
      <vt:lpstr>Contract</vt:lpstr>
      <vt:lpstr>CorrectAnswer</vt:lpstr>
      <vt:lpstr>CorrectAnswer2</vt:lpstr>
      <vt:lpstr>countDown</vt:lpstr>
      <vt:lpstr>countDown2</vt:lpstr>
      <vt:lpstr>CurrAnswer</vt:lpstr>
      <vt:lpstr>currDomain</vt:lpstr>
      <vt:lpstr>CurrProcess</vt:lpstr>
      <vt:lpstr>CurrQuestion</vt:lpstr>
      <vt:lpstr>originalColor</vt:lpstr>
      <vt:lpstr>OutputInput</vt:lpstr>
      <vt:lpstr>Process</vt:lpstr>
      <vt:lpstr>ProcessIndex</vt:lpstr>
      <vt:lpstr>questAns</vt:lpstr>
      <vt:lpstr>questAns2</vt:lpstr>
      <vt:lpstr>question</vt:lpstr>
      <vt:lpstr>question2</vt:lpstr>
      <vt:lpstr>questionCount</vt:lpstr>
      <vt:lpstr>questionCount2</vt:lpstr>
      <vt:lpstr>questType</vt:lpstr>
      <vt:lpstr>RandA</vt:lpstr>
      <vt:lpstr>RandB</vt:lpstr>
      <vt:lpstr>RandC</vt:lpstr>
      <vt:lpstr>RandChoiceTxt</vt:lpstr>
      <vt:lpstr>RandD</vt:lpstr>
      <vt:lpstr>RandE</vt:lpstr>
      <vt:lpstr>ReadyTxt</vt:lpstr>
      <vt:lpstr>ReadyTxt2</vt:lpstr>
      <vt:lpstr>result</vt:lpstr>
      <vt:lpstr>result2</vt:lpstr>
      <vt:lpstr>resultPanel</vt:lpstr>
      <vt:lpstr>resultPanel2</vt:lpstr>
      <vt:lpstr>right</vt:lpstr>
      <vt:lpstr>selColor</vt:lpstr>
      <vt:lpstr>setQ</vt:lpstr>
      <vt:lpstr>setQ2</vt:lpstr>
      <vt:lpstr>setQuestions</vt:lpstr>
      <vt:lpstr>setQuestions2</vt:lpstr>
      <vt:lpstr>Technique</vt:lpstr>
      <vt:lpstr>timer</vt:lpstr>
      <vt:lpstr>Tool</vt:lpstr>
      <vt:lpstr>wrong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Omowunmi Adenuga-Taiwo</dc:creator>
  <cp:lastModifiedBy>Omowunmi Adenuga-Taiwo</cp:lastModifiedBy>
  <dcterms:created xsi:type="dcterms:W3CDTF">2022-03-04T16:12:56Z</dcterms:created>
  <dcterms:modified xsi:type="dcterms:W3CDTF">2022-04-30T12:41:14Z</dcterms:modified>
</cp:coreProperties>
</file>